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DIRSEP\GESEG\COTRANS\SETRANS-CEOP\ADMINISTRACAO\CONTRATOS\_PASTA GERENCIAL\Demandas ASCOM\"/>
    </mc:Choice>
  </mc:AlternateContent>
  <xr:revisionPtr revIDLastSave="0" documentId="13_ncr:1_{BE1848C4-2EF0-489F-8047-8D167E6190A6}" xr6:coauthVersionLast="36" xr6:coauthVersionMax="36" xr10:uidLastSave="{00000000-0000-0000-0000-000000000000}"/>
  <bookViews>
    <workbookView xWindow="0" yWindow="0" windowWidth="24000" windowHeight="8805" tabRatio="500" firstSheet="6" activeTab="6" xr2:uid="{00000000-000D-0000-FFFF-FFFF00000000}"/>
  </bookViews>
  <sheets>
    <sheet name="Atualizada em 02.2019" sheetId="1" state="hidden" r:id="rId1"/>
    <sheet name="Atualizada em 08.2019" sheetId="2" state="hidden" r:id="rId2"/>
    <sheet name="Atualizada em 01.2020" sheetId="3" state="hidden" r:id="rId3"/>
    <sheet name="Atualizada em 08.2020" sheetId="4" state="hidden" r:id="rId4"/>
    <sheet name="Atualizada em 07.06.2021" sheetId="5" state="hidden" r:id="rId5"/>
    <sheet name="Atualizada em 03.08.2022" sheetId="6" state="hidden" r:id="rId6"/>
    <sheet name="Atualizada em 16.03.2026" sheetId="9" r:id="rId7"/>
    <sheet name="Atualizada em 26.01.2022" sheetId="7" state="hidden" r:id="rId8"/>
    <sheet name="Atualizada em 19.01.21" sheetId="8" state="hidden" r:id="rId9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4" i="9" l="1"/>
  <c r="D22" i="9"/>
  <c r="D27" i="8"/>
  <c r="D45" i="7"/>
  <c r="D44" i="7"/>
  <c r="D30" i="7"/>
  <c r="D29" i="7"/>
  <c r="D28" i="7"/>
  <c r="D26" i="7"/>
  <c r="D25" i="7"/>
  <c r="D23" i="7"/>
  <c r="D21" i="7"/>
  <c r="D22" i="6"/>
  <c r="D27" i="5"/>
  <c r="D49" i="4"/>
  <c r="D30" i="4"/>
  <c r="D27" i="4"/>
  <c r="D29" i="1"/>
</calcChain>
</file>

<file path=xl/sharedStrings.xml><?xml version="1.0" encoding="utf-8"?>
<sst xmlns="http://schemas.openxmlformats.org/spreadsheetml/2006/main" count="749" uniqueCount="89">
  <si>
    <t>RELAÇÃO FROTA TJMG</t>
  </si>
  <si>
    <t>REPRESENTAÇÃO</t>
  </si>
  <si>
    <t>MODELO</t>
  </si>
  <si>
    <t>ANO</t>
  </si>
  <si>
    <t>QUANTIDADE</t>
  </si>
  <si>
    <t>TOYOTA/COROLLA XEI 2.0 FLEX</t>
  </si>
  <si>
    <t>2017/2018</t>
  </si>
  <si>
    <t>ÔMEGA (cessão de uso STJ)</t>
  </si>
  <si>
    <t>2008/2009</t>
  </si>
  <si>
    <t>CHEV / TRALBLAZER LTZ D4A</t>
  </si>
  <si>
    <t>2014/2014</t>
  </si>
  <si>
    <t>INSTITUCIONAL</t>
  </si>
  <si>
    <t>CHEVROLET / COBALT 1 . 8 LTZ</t>
  </si>
  <si>
    <t>2013/2014</t>
  </si>
  <si>
    <t>CHEVROLET / CRUZE LT NB</t>
  </si>
  <si>
    <t>2011/2012</t>
  </si>
  <si>
    <t>GM/ASTRA SEDAN ADVANTAGE</t>
  </si>
  <si>
    <t>2010/2011</t>
  </si>
  <si>
    <t>GM/VECTRA SEDAN ELEGANCE</t>
  </si>
  <si>
    <t>2008/2008</t>
  </si>
  <si>
    <t>CHEV/SPIN 1.8L MT LTZ</t>
  </si>
  <si>
    <t>2019/2019</t>
  </si>
  <si>
    <t>SERVIÇO</t>
  </si>
  <si>
    <t>CHEV / SPIN 1. 8L MT LT</t>
  </si>
  <si>
    <t>2012/2013</t>
  </si>
  <si>
    <t>2018/2018</t>
  </si>
  <si>
    <t>FIAT / DOBLO HLX 1.8 FLEX</t>
  </si>
  <si>
    <t>2010/2010</t>
  </si>
  <si>
    <t>FIAT / PALIO FIRE</t>
  </si>
  <si>
    <t>2016/2016</t>
  </si>
  <si>
    <t>FIAT/DOBLO ESSENCE 1.8</t>
  </si>
  <si>
    <t>FIAT/FIORINO 1.4 FLEX</t>
  </si>
  <si>
    <t>FIAT/PALIO WK ADVEN FLEX</t>
  </si>
  <si>
    <t>2009/2010</t>
  </si>
  <si>
    <t>FORD FIESTA SE (cessão de uso PMMG)</t>
  </si>
  <si>
    <t>I / M. BENZ313CDI SPRINTERM</t>
  </si>
  <si>
    <t>I / M. BENZ415CDI SPRINTERM</t>
  </si>
  <si>
    <t>I /M .BENZ413CDI SPRINTERC</t>
  </si>
  <si>
    <t>IVECO/DAILY 35S14HDGFURG</t>
  </si>
  <si>
    <t>IVECO/DAILY 40S14CS</t>
  </si>
  <si>
    <t>IVECO/DAILY 70C17HDCS</t>
  </si>
  <si>
    <t>2018/2019</t>
  </si>
  <si>
    <t>IVECO/TECTOR 170E22N</t>
  </si>
  <si>
    <t>2009/2009</t>
  </si>
  <si>
    <t>NISSAN FRONTIER SEL</t>
  </si>
  <si>
    <t>2007/2008</t>
  </si>
  <si>
    <t>REBOQUE BRASTRAILER PIQUIZEIRO</t>
  </si>
  <si>
    <t>-</t>
  </si>
  <si>
    <t>RENAULT/DUSTER 20 D 4X4</t>
  </si>
  <si>
    <t>VW / KOMBI LOTAÇÃO</t>
  </si>
  <si>
    <t>Ano Fab./                 Ano Mod.</t>
  </si>
  <si>
    <t>ÔMEGA</t>
  </si>
  <si>
    <t>FORD/FIESTA 1.6 FLEX HATCH (cessão de uso PCMG)</t>
  </si>
  <si>
    <t>2011/2011</t>
  </si>
  <si>
    <t>RENAULT/SANDERO EXP 16HP (cessão de uso PCMG)</t>
  </si>
  <si>
    <t>I/VW JETTA 2.0</t>
  </si>
  <si>
    <t>IVECO/DAILY 30S13 VAN</t>
  </si>
  <si>
    <t>I/PEUGEOT EXPERT EUROLAF</t>
  </si>
  <si>
    <t>2019/2020</t>
  </si>
  <si>
    <t>TOYOTA/COROLLA ALTIS HV</t>
  </si>
  <si>
    <t>2020/2020</t>
  </si>
  <si>
    <t>I/CHEV CRUZE LT NB AT</t>
  </si>
  <si>
    <t>I/CHEV EQUINOX PREMIER</t>
  </si>
  <si>
    <t>I/ CITROEN JUMPY FURGÃO PK</t>
  </si>
  <si>
    <t>IVECO/TECTOR 170E28 CC</t>
  </si>
  <si>
    <t>2020/2021</t>
  </si>
  <si>
    <t>TOYOTA/COROLLA XEI 2.0 FLEX (BLINDADOS)</t>
  </si>
  <si>
    <t>HONDA/FIT DX MT</t>
  </si>
  <si>
    <t>2013/2013</t>
  </si>
  <si>
    <t>RELAÇÃO DE VEÍCULOS OFICIAIS TJMG</t>
  </si>
  <si>
    <t>2022/2023</t>
  </si>
  <si>
    <t>I/CHEV CRUZE MID NB AT</t>
  </si>
  <si>
    <t>2023/2023</t>
  </si>
  <si>
    <t>I/MMC PAJERO SPORT HPE</t>
  </si>
  <si>
    <t>2023/2024</t>
  </si>
  <si>
    <t>CHEV/ONIX PLUS 10TMT LT1</t>
  </si>
  <si>
    <t>CHEV / SPIN 18L AT PREMIER</t>
  </si>
  <si>
    <t>2024/2025</t>
  </si>
  <si>
    <t>CHEV / SPIN 1.8 MT LT</t>
  </si>
  <si>
    <t>2014/2015</t>
  </si>
  <si>
    <t>FIAT / DOBLO ESSENCE 1.8</t>
  </si>
  <si>
    <t>RENAULT / DUSTER 20 D 4X4</t>
  </si>
  <si>
    <t>RENAULT / MASTERPL3 MOB. CM</t>
  </si>
  <si>
    <t>VW/14.210 CRM 4X2</t>
  </si>
  <si>
    <t>VW/DELIVERY 9.180</t>
  </si>
  <si>
    <t>I/M.BENZ 417 SPRINTER M</t>
  </si>
  <si>
    <t>2025/2026</t>
  </si>
  <si>
    <t>VEÍCULOS ATIVOS</t>
  </si>
  <si>
    <t>VEÍCULOS INATIVOS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</si>
</sst>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rgb="FF000000"/>
      <name val="Calibri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sz val="10"/>
      <color rgb="FF800000"/>
      <name val="Arial"/>
      <family val="2"/>
      <charset val="1"/>
    </font>
    <font>
      <sz val="1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0"/>
      <color rgb="FF008000"/>
      <name val="Arial"/>
      <family val="2"/>
      <charset val="1"/>
    </font>
    <font>
      <b/>
      <sz val="24"/>
      <color rgb="FF0000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808000"/>
      <name val="Arial"/>
      <family val="2"/>
      <charset val="1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333333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Calibri"/>
      <family val="2"/>
      <charset val="1"/>
    </font>
    <font>
      <b/>
      <u/>
      <sz val="16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name val="Calibri"/>
      <family val="2"/>
      <charset val="1"/>
    </font>
    <font>
      <sz val="9"/>
      <color rgb="FFFFFFFF"/>
      <name val="Calibri"/>
      <family val="2"/>
      <charset val="1"/>
    </font>
    <font>
      <sz val="11"/>
      <color rgb="FF000000"/>
      <name val="Calibri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8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CCCCFF"/>
      </patternFill>
    </fill>
    <fill>
      <patternFill patternType="solid">
        <fgColor rgb="FFCCCCFF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CC99"/>
        <bgColor rgb="FFFFCCCC"/>
      </patternFill>
    </fill>
    <fill>
      <patternFill patternType="solid">
        <fgColor rgb="FF800000"/>
        <bgColor rgb="FF5C0000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580000"/>
        <bgColor rgb="FF5C0000"/>
      </patternFill>
    </fill>
    <fill>
      <patternFill patternType="solid">
        <fgColor rgb="FF5C0000"/>
        <bgColor rgb="FF580000"/>
      </patternFill>
    </fill>
    <fill>
      <patternFill patternType="solid">
        <fgColor rgb="FF92D050"/>
        <bgColor rgb="FFA6A6A6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FFFFFF"/>
      </left>
      <right style="double">
        <color rgb="FFFFFFFF"/>
      </right>
      <top style="double">
        <color rgb="FFFFFFFF"/>
      </top>
      <bottom/>
      <diagonal/>
    </border>
    <border>
      <left style="hair">
        <color rgb="FFA6A6A6"/>
      </left>
      <right style="hair">
        <color rgb="FFA6A6A6"/>
      </right>
      <top style="hair">
        <color rgb="FFA6A6A6"/>
      </top>
      <bottom style="hair">
        <color rgb="FFA6A6A6"/>
      </bottom>
      <diagonal/>
    </border>
    <border>
      <left style="hair">
        <color rgb="FFA6A6A6"/>
      </left>
      <right style="hair">
        <color rgb="FFA6A6A6"/>
      </right>
      <top/>
      <bottom style="hair">
        <color rgb="FFA6A6A6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hair">
        <color rgb="FFA6A6A6"/>
      </left>
      <right style="hair">
        <color rgb="FFA6A6A6"/>
      </right>
      <top style="hair">
        <color rgb="FFA6A6A6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72">
    <xf numFmtId="0" fontId="0" fillId="0" borderId="0"/>
    <xf numFmtId="0" fontId="1" fillId="2" borderId="0"/>
    <xf numFmtId="0" fontId="1" fillId="2" borderId="0"/>
    <xf numFmtId="0" fontId="1" fillId="2" borderId="0" applyBorder="0" applyProtection="0"/>
    <xf numFmtId="0" fontId="1" fillId="3" borderId="0"/>
    <xf numFmtId="0" fontId="1" fillId="3" borderId="0"/>
    <xf numFmtId="0" fontId="1" fillId="3" borderId="0" applyBorder="0" applyProtection="0"/>
    <xf numFmtId="0" fontId="2" fillId="4" borderId="0"/>
    <xf numFmtId="0" fontId="2" fillId="4" borderId="0"/>
    <xf numFmtId="0" fontId="2" fillId="5" borderId="0" applyBorder="0" applyProtection="0"/>
    <xf numFmtId="0" fontId="2" fillId="0" borderId="0"/>
    <xf numFmtId="0" fontId="2" fillId="0" borderId="0"/>
    <xf numFmtId="0" fontId="2" fillId="0" borderId="0" applyBorder="0" applyProtection="0"/>
    <xf numFmtId="0" fontId="3" fillId="6" borderId="0"/>
    <xf numFmtId="0" fontId="3" fillId="6" borderId="0"/>
    <xf numFmtId="0" fontId="4" fillId="7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>
      <alignment horizontal="left"/>
    </xf>
    <xf numFmtId="0" fontId="6" fillId="8" borderId="0" applyBorder="0" applyProtection="0"/>
    <xf numFmtId="0" fontId="6" fillId="9" borderId="0"/>
    <xf numFmtId="0" fontId="6" fillId="9" borderId="0"/>
    <xf numFmtId="0" fontId="7" fillId="0" borderId="0"/>
    <xf numFmtId="0" fontId="7" fillId="0" borderId="0" applyBorder="0" applyProtection="0"/>
    <xf numFmtId="0" fontId="7" fillId="0" borderId="0"/>
    <xf numFmtId="0" fontId="8" fillId="10" borderId="0"/>
    <xf numFmtId="0" fontId="9" fillId="10" borderId="0" applyBorder="0" applyProtection="0"/>
    <xf numFmtId="0" fontId="8" fillId="10" borderId="0"/>
    <xf numFmtId="0" fontId="10" fillId="0" borderId="0"/>
    <xf numFmtId="0" fontId="10" fillId="0" borderId="0"/>
    <xf numFmtId="0" fontId="11" fillId="0" borderId="0"/>
    <xf numFmtId="0" fontId="11" fillId="0" borderId="0" applyBorder="0" applyProtection="0"/>
    <xf numFmtId="0" fontId="11" fillId="0" borderId="0"/>
    <xf numFmtId="0" fontId="12" fillId="0" borderId="0"/>
    <xf numFmtId="0" fontId="12" fillId="0" borderId="0" applyBorder="0" applyProtection="0"/>
    <xf numFmtId="0" fontId="12" fillId="0" borderId="0"/>
    <xf numFmtId="0" fontId="13" fillId="11" borderId="0"/>
    <xf numFmtId="0" fontId="14" fillId="11" borderId="0" applyBorder="0" applyProtection="0"/>
    <xf numFmtId="0" fontId="13" fillId="11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16" fillId="0" borderId="0"/>
    <xf numFmtId="0" fontId="24" fillId="0" borderId="0" applyBorder="0" applyProtection="0"/>
    <xf numFmtId="0" fontId="15" fillId="0" borderId="0"/>
    <xf numFmtId="0" fontId="24" fillId="0" borderId="0"/>
    <xf numFmtId="0" fontId="5" fillId="0" borderId="0"/>
    <xf numFmtId="0" fontId="5" fillId="0" borderId="0"/>
    <xf numFmtId="0" fontId="17" fillId="11" borderId="1"/>
    <xf numFmtId="0" fontId="17" fillId="11" borderId="1" applyProtection="0"/>
    <xf numFmtId="0" fontId="17" fillId="11" borderId="1"/>
    <xf numFmtId="0" fontId="18" fillId="0" borderId="0" applyBorder="0" applyProtection="0"/>
    <xf numFmtId="0" fontId="15" fillId="0" borderId="0"/>
    <xf numFmtId="0" fontId="5" fillId="0" borderId="0" applyBorder="0" applyProtection="0"/>
    <xf numFmtId="0" fontId="15" fillId="0" borderId="0"/>
    <xf numFmtId="0" fontId="15" fillId="0" borderId="0"/>
    <xf numFmtId="0" fontId="5" fillId="0" borderId="0" applyBorder="0" applyProtection="0"/>
    <xf numFmtId="0" fontId="15" fillId="0" borderId="0"/>
    <xf numFmtId="0" fontId="18" fillId="0" borderId="0" applyBorder="0" applyProtection="0">
      <alignment horizontal="left"/>
    </xf>
    <xf numFmtId="0" fontId="5" fillId="0" borderId="0" applyBorder="0" applyProtection="0"/>
    <xf numFmtId="0" fontId="3" fillId="0" borderId="0"/>
    <xf numFmtId="0" fontId="3" fillId="0" borderId="0"/>
    <xf numFmtId="0" fontId="4" fillId="0" borderId="0" applyBorder="0" applyProtection="0"/>
  </cellStyleXfs>
  <cellXfs count="57">
    <xf numFmtId="0" fontId="0" fillId="0" borderId="0" xfId="0"/>
    <xf numFmtId="0" fontId="22" fillId="14" borderId="3" xfId="39" applyFont="1" applyFill="1" applyBorder="1" applyAlignment="1">
      <alignment horizontal="left" vertical="center"/>
    </xf>
    <xf numFmtId="0" fontId="22" fillId="14" borderId="4" xfId="39" applyFont="1" applyFill="1" applyBorder="1" applyAlignment="1">
      <alignment horizontal="left" vertical="center"/>
    </xf>
    <xf numFmtId="0" fontId="22" fillId="0" borderId="8" xfId="39" applyFont="1" applyBorder="1" applyAlignment="1">
      <alignment vertical="center"/>
    </xf>
    <xf numFmtId="0" fontId="22" fillId="0" borderId="8" xfId="39" applyFont="1" applyBorder="1" applyAlignment="1">
      <alignment horizontal="left" vertical="center"/>
    </xf>
    <xf numFmtId="0" fontId="21" fillId="12" borderId="8" xfId="0" applyFont="1" applyFill="1" applyBorder="1" applyAlignment="1">
      <alignment horizontal="center" vertical="center"/>
    </xf>
    <xf numFmtId="0" fontId="22" fillId="0" borderId="4" xfId="39" applyFont="1" applyBorder="1" applyAlignment="1">
      <alignment horizontal="left" vertical="center"/>
    </xf>
    <xf numFmtId="0" fontId="22" fillId="0" borderId="3" xfId="39" applyFont="1" applyBorder="1" applyAlignment="1">
      <alignment vertical="center"/>
    </xf>
    <xf numFmtId="0" fontId="22" fillId="0" borderId="3" xfId="39" applyFont="1" applyBorder="1" applyAlignment="1">
      <alignment horizontal="left" vertical="center"/>
    </xf>
    <xf numFmtId="0" fontId="21" fillId="12" borderId="2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1" fillId="12" borderId="2" xfId="0" applyFont="1" applyFill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22" fillId="0" borderId="3" xfId="39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2" fillId="0" borderId="3" xfId="39" applyFont="1" applyBorder="1" applyAlignment="1">
      <alignment horizontal="left" vertical="center" wrapText="1"/>
    </xf>
    <xf numFmtId="0" fontId="22" fillId="0" borderId="3" xfId="39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vertical="center"/>
    </xf>
    <xf numFmtId="0" fontId="22" fillId="0" borderId="3" xfId="39" applyFont="1" applyBorder="1" applyAlignment="1">
      <alignment vertical="center"/>
    </xf>
    <xf numFmtId="1" fontId="19" fillId="0" borderId="3" xfId="0" applyNumberFormat="1" applyFont="1" applyBorder="1" applyAlignment="1">
      <alignment horizontal="center" vertical="center"/>
    </xf>
    <xf numFmtId="0" fontId="22" fillId="0" borderId="3" xfId="39" applyFont="1" applyBorder="1" applyAlignment="1">
      <alignment vertical="center" wrapText="1"/>
    </xf>
    <xf numFmtId="1" fontId="19" fillId="0" borderId="0" xfId="0" applyNumberFormat="1" applyFont="1" applyAlignment="1">
      <alignment vertical="center"/>
    </xf>
    <xf numFmtId="0" fontId="22" fillId="0" borderId="4" xfId="39" applyFont="1" applyBorder="1" applyAlignment="1">
      <alignment vertical="center"/>
    </xf>
    <xf numFmtId="0" fontId="23" fillId="13" borderId="5" xfId="0" applyFont="1" applyFill="1" applyBorder="1" applyAlignment="1">
      <alignment horizontal="center" vertical="center" wrapText="1"/>
    </xf>
    <xf numFmtId="0" fontId="23" fillId="13" borderId="6" xfId="0" applyFont="1" applyFill="1" applyBorder="1" applyAlignment="1">
      <alignment horizontal="center" vertical="center" wrapText="1"/>
    </xf>
    <xf numFmtId="0" fontId="22" fillId="0" borderId="4" xfId="39" applyFont="1" applyBorder="1" applyAlignment="1">
      <alignment horizontal="left" vertical="center"/>
    </xf>
    <xf numFmtId="0" fontId="22" fillId="0" borderId="4" xfId="39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2" fillId="0" borderId="7" xfId="39" applyFont="1" applyBorder="1" applyAlignment="1">
      <alignment vertical="center"/>
    </xf>
    <xf numFmtId="0" fontId="21" fillId="12" borderId="8" xfId="0" applyFont="1" applyFill="1" applyBorder="1" applyAlignment="1">
      <alignment horizontal="center" vertical="center"/>
    </xf>
    <xf numFmtId="0" fontId="23" fillId="13" borderId="8" xfId="0" applyFont="1" applyFill="1" applyBorder="1" applyAlignment="1">
      <alignment horizontal="center" vertical="center" wrapText="1"/>
    </xf>
    <xf numFmtId="0" fontId="22" fillId="0" borderId="8" xfId="39" applyFont="1" applyBorder="1" applyAlignment="1">
      <alignment horizontal="left" vertical="center"/>
    </xf>
    <xf numFmtId="0" fontId="22" fillId="0" borderId="8" xfId="39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2" fillId="0" borderId="8" xfId="39" applyFont="1" applyBorder="1" applyAlignment="1">
      <alignment vertical="center"/>
    </xf>
    <xf numFmtId="1" fontId="22" fillId="0" borderId="8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8" xfId="39" applyFont="1" applyBorder="1" applyAlignment="1">
      <alignment vertical="center" wrapText="1"/>
    </xf>
    <xf numFmtId="0" fontId="22" fillId="0" borderId="9" xfId="0" applyFont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1" fontId="22" fillId="0" borderId="3" xfId="0" applyNumberFormat="1" applyFont="1" applyBorder="1" applyAlignment="1">
      <alignment horizontal="center" vertical="center"/>
    </xf>
    <xf numFmtId="0" fontId="22" fillId="14" borderId="3" xfId="39" applyFont="1" applyFill="1" applyBorder="1" applyAlignment="1">
      <alignment horizontal="center" vertical="center"/>
    </xf>
    <xf numFmtId="0" fontId="19" fillId="14" borderId="3" xfId="0" applyFont="1" applyFill="1" applyBorder="1" applyAlignment="1">
      <alignment horizontal="center" vertical="center"/>
    </xf>
    <xf numFmtId="0" fontId="22" fillId="14" borderId="4" xfId="39" applyFont="1" applyFill="1" applyBorder="1" applyAlignment="1">
      <alignment horizontal="center" vertical="center"/>
    </xf>
    <xf numFmtId="0" fontId="19" fillId="14" borderId="4" xfId="0" applyFont="1" applyFill="1" applyBorder="1" applyAlignment="1">
      <alignment horizontal="center" vertical="center"/>
    </xf>
    <xf numFmtId="0" fontId="22" fillId="14" borderId="3" xfId="39" applyFont="1" applyFill="1" applyBorder="1" applyAlignment="1">
      <alignment horizontal="left" vertical="center"/>
    </xf>
    <xf numFmtId="0" fontId="22" fillId="14" borderId="3" xfId="39" applyFont="1" applyFill="1" applyBorder="1" applyAlignment="1">
      <alignment horizontal="left" vertical="center" wrapText="1"/>
    </xf>
    <xf numFmtId="0" fontId="22" fillId="14" borderId="3" xfId="39" applyFont="1" applyFill="1" applyBorder="1" applyAlignment="1">
      <alignment vertical="center"/>
    </xf>
    <xf numFmtId="1" fontId="19" fillId="14" borderId="3" xfId="0" applyNumberFormat="1" applyFont="1" applyFill="1" applyBorder="1" applyAlignment="1">
      <alignment horizontal="center" vertical="center"/>
    </xf>
    <xf numFmtId="0" fontId="22" fillId="14" borderId="7" xfId="39" applyFont="1" applyFill="1" applyBorder="1" applyAlignment="1">
      <alignment vertical="center"/>
    </xf>
    <xf numFmtId="0" fontId="22" fillId="14" borderId="3" xfId="39" applyFont="1" applyFill="1" applyBorder="1" applyAlignment="1">
      <alignment vertical="center" wrapText="1"/>
    </xf>
    <xf numFmtId="0" fontId="21" fillId="12" borderId="10" xfId="0" applyFont="1" applyFill="1" applyBorder="1" applyAlignment="1">
      <alignment horizontal="center" vertical="center"/>
    </xf>
    <xf numFmtId="0" fontId="21" fillId="12" borderId="11" xfId="0" applyFont="1" applyFill="1" applyBorder="1" applyAlignment="1">
      <alignment horizontal="center" vertical="center"/>
    </xf>
  </cellXfs>
  <cellStyles count="72">
    <cellStyle name="Accent 1 2" xfId="1" xr:uid="{00000000-0005-0000-0000-000006000000}"/>
    <cellStyle name="Accent 1 5" xfId="2" xr:uid="{00000000-0005-0000-0000-000007000000}"/>
    <cellStyle name="Accent 1 6" xfId="3" xr:uid="{00000000-0005-0000-0000-000008000000}"/>
    <cellStyle name="Accent 2 2" xfId="4" xr:uid="{00000000-0005-0000-0000-000009000000}"/>
    <cellStyle name="Accent 2 6" xfId="5" xr:uid="{00000000-0005-0000-0000-00000A000000}"/>
    <cellStyle name="Accent 2 7" xfId="6" xr:uid="{00000000-0005-0000-0000-00000B000000}"/>
    <cellStyle name="Accent 3 2" xfId="7" xr:uid="{00000000-0005-0000-0000-00000C000000}"/>
    <cellStyle name="Accent 3 7" xfId="8" xr:uid="{00000000-0005-0000-0000-00000D000000}"/>
    <cellStyle name="Accent 3 8" xfId="9" xr:uid="{00000000-0005-0000-0000-00000E000000}"/>
    <cellStyle name="Accent 4" xfId="10" xr:uid="{00000000-0005-0000-0000-00000F000000}"/>
    <cellStyle name="Accent 4 2" xfId="11" xr:uid="{00000000-0005-0000-0000-000010000000}"/>
    <cellStyle name="Accent 5" xfId="12" xr:uid="{00000000-0005-0000-0000-000011000000}"/>
    <cellStyle name="Bad 2" xfId="13" xr:uid="{00000000-0005-0000-0000-000012000000}"/>
    <cellStyle name="Bad 8" xfId="14" xr:uid="{00000000-0005-0000-0000-000013000000}"/>
    <cellStyle name="Bad 9" xfId="15" xr:uid="{00000000-0005-0000-0000-000014000000}"/>
    <cellStyle name="Campo da tabela dinâmica" xfId="16" xr:uid="{00000000-0005-0000-0000-000015000000}"/>
    <cellStyle name="Canto da tabela dinâmica" xfId="17" xr:uid="{00000000-0005-0000-0000-000016000000}"/>
    <cellStyle name="Categoria da tabela dinâmica" xfId="18" xr:uid="{00000000-0005-0000-0000-000017000000}"/>
    <cellStyle name="Error 10" xfId="19" xr:uid="{00000000-0005-0000-0000-000018000000}"/>
    <cellStyle name="Error 2" xfId="20" xr:uid="{00000000-0005-0000-0000-000019000000}"/>
    <cellStyle name="Error 9" xfId="21" xr:uid="{00000000-0005-0000-0000-00001A000000}"/>
    <cellStyle name="Footnote 10" xfId="22" xr:uid="{00000000-0005-0000-0000-00001B000000}"/>
    <cellStyle name="Footnote 11" xfId="23" xr:uid="{00000000-0005-0000-0000-00001C000000}"/>
    <cellStyle name="Footnote 2" xfId="24" xr:uid="{00000000-0005-0000-0000-00001D000000}"/>
    <cellStyle name="Good 11" xfId="25" xr:uid="{00000000-0005-0000-0000-00001E000000}"/>
    <cellStyle name="Good 12" xfId="26" xr:uid="{00000000-0005-0000-0000-00001F000000}"/>
    <cellStyle name="Good 2" xfId="27" xr:uid="{00000000-0005-0000-0000-000020000000}"/>
    <cellStyle name="Heading (user) 12" xfId="28" xr:uid="{00000000-0005-0000-0000-000021000000}"/>
    <cellStyle name="Heading (user) 13" xfId="29" xr:uid="{00000000-0005-0000-0000-000022000000}"/>
    <cellStyle name="Heading 1 13" xfId="30" xr:uid="{00000000-0005-0000-0000-000023000000}"/>
    <cellStyle name="Heading 1 14" xfId="31" xr:uid="{00000000-0005-0000-0000-000024000000}"/>
    <cellStyle name="Heading 1 2" xfId="32" xr:uid="{00000000-0005-0000-0000-000025000000}"/>
    <cellStyle name="Heading 2 14" xfId="33" xr:uid="{00000000-0005-0000-0000-000026000000}"/>
    <cellStyle name="Heading 2 15" xfId="34" xr:uid="{00000000-0005-0000-0000-000027000000}"/>
    <cellStyle name="Heading 2 2" xfId="35" xr:uid="{00000000-0005-0000-0000-000028000000}"/>
    <cellStyle name="Neutral 15" xfId="36" xr:uid="{00000000-0005-0000-0000-000029000000}"/>
    <cellStyle name="Neutral 16" xfId="37" xr:uid="{00000000-0005-0000-0000-00002A000000}"/>
    <cellStyle name="Neutral 2" xfId="38" xr:uid="{00000000-0005-0000-0000-00002B000000}"/>
    <cellStyle name="Normal" xfId="0" builtinId="0"/>
    <cellStyle name="Normal 2" xfId="39" xr:uid="{00000000-0005-0000-0000-00002C000000}"/>
    <cellStyle name="Normal 2 2" xfId="40" xr:uid="{00000000-0005-0000-0000-00002D000000}"/>
    <cellStyle name="Normal 2 3" xfId="41" xr:uid="{00000000-0005-0000-0000-00002E000000}"/>
    <cellStyle name="Normal 2 4" xfId="42" xr:uid="{00000000-0005-0000-0000-00002F000000}"/>
    <cellStyle name="Normal 3" xfId="43" xr:uid="{00000000-0005-0000-0000-000030000000}"/>
    <cellStyle name="Normal 3 2" xfId="44" xr:uid="{00000000-0005-0000-0000-000031000000}"/>
    <cellStyle name="Normal 3 3" xfId="45" xr:uid="{00000000-0005-0000-0000-000032000000}"/>
    <cellStyle name="Normal 3 4" xfId="46" xr:uid="{00000000-0005-0000-0000-000033000000}"/>
    <cellStyle name="Normal 3 5" xfId="47" xr:uid="{00000000-0005-0000-0000-000034000000}"/>
    <cellStyle name="Normal 4" xfId="48" xr:uid="{00000000-0005-0000-0000-000035000000}"/>
    <cellStyle name="Normal 4 2" xfId="49" xr:uid="{00000000-0005-0000-0000-000036000000}"/>
    <cellStyle name="Normal 4 3" xfId="50" xr:uid="{00000000-0005-0000-0000-000037000000}"/>
    <cellStyle name="Normal 4 4" xfId="51" xr:uid="{00000000-0005-0000-0000-000038000000}"/>
    <cellStyle name="Normal 5" xfId="52" xr:uid="{00000000-0005-0000-0000-000039000000}"/>
    <cellStyle name="Normal 5 2" xfId="53" xr:uid="{00000000-0005-0000-0000-00003A000000}"/>
    <cellStyle name="Normal 6" xfId="54" xr:uid="{00000000-0005-0000-0000-00003B000000}"/>
    <cellStyle name="Normal 7" xfId="55" xr:uid="{00000000-0005-0000-0000-00003C000000}"/>
    <cellStyle name="Normal 8" xfId="56" xr:uid="{00000000-0005-0000-0000-00003D000000}"/>
    <cellStyle name="Note 16" xfId="57" xr:uid="{00000000-0005-0000-0000-00003E000000}"/>
    <cellStyle name="Note 17" xfId="58" xr:uid="{00000000-0005-0000-0000-00003F000000}"/>
    <cellStyle name="Note 2" xfId="59" xr:uid="{00000000-0005-0000-0000-000040000000}"/>
    <cellStyle name="Resultado da tabela dinâmica" xfId="60" xr:uid="{00000000-0005-0000-0000-000041000000}"/>
    <cellStyle name="Status 17" xfId="61" xr:uid="{00000000-0005-0000-0000-000042000000}"/>
    <cellStyle name="Status 18" xfId="62" xr:uid="{00000000-0005-0000-0000-000043000000}"/>
    <cellStyle name="Status 2" xfId="63" xr:uid="{00000000-0005-0000-0000-000044000000}"/>
    <cellStyle name="Text 18" xfId="64" xr:uid="{00000000-0005-0000-0000-000045000000}"/>
    <cellStyle name="Text 19" xfId="65" xr:uid="{00000000-0005-0000-0000-000046000000}"/>
    <cellStyle name="Text 2" xfId="66" xr:uid="{00000000-0005-0000-0000-000047000000}"/>
    <cellStyle name="Título da tabela dinâmica" xfId="67" xr:uid="{00000000-0005-0000-0000-000048000000}"/>
    <cellStyle name="Valor da tabela dinâmica" xfId="68" xr:uid="{00000000-0005-0000-0000-000049000000}"/>
    <cellStyle name="Warning 19" xfId="69" xr:uid="{00000000-0005-0000-0000-00004A000000}"/>
    <cellStyle name="Warning 2" xfId="70" xr:uid="{00000000-0005-0000-0000-00004B000000}"/>
    <cellStyle name="Warning 20" xfId="71" xr:uid="{00000000-0005-0000-0000-00004C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DDDDD"/>
      <rgbColor rgb="FF808080"/>
      <rgbColor rgb="FF9999FF"/>
      <rgbColor rgb="FF993366"/>
      <rgbColor rgb="FFFFFFCC"/>
      <rgbColor rgb="FFCCFFFF"/>
      <rgbColor rgb="FF580000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5C0000"/>
      <rgbColor rgb="FF008080"/>
      <rgbColor rgb="FF0000FF"/>
      <rgbColor rgb="FF00CCFF"/>
      <rgbColor rgb="FFCCFFFF"/>
      <rgbColor rgb="FFCCFFCC"/>
      <rgbColor rgb="FFFFFF99"/>
      <rgbColor rgb="FF99CCFF"/>
      <rgbColor rgb="FFFFCC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A6A6A6"/>
      <rgbColor rgb="FF003366"/>
      <rgbColor rgb="FF339966"/>
      <rgbColor rgb="FF006600"/>
      <rgbColor rgb="FF333300"/>
      <rgbColor rgb="FF9966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MJ53"/>
  <sheetViews>
    <sheetView showGridLines="0" zoomScaleNormal="100" workbookViewId="0">
      <selection activeCell="E32" sqref="E32"/>
    </sheetView>
  </sheetViews>
  <sheetFormatPr defaultColWidth="9.140625" defaultRowHeight="15" x14ac:dyDescent="0.25"/>
  <cols>
    <col min="1" max="1" width="9.140625" style="11"/>
    <col min="2" max="2" width="32.7109375" style="11" customWidth="1"/>
    <col min="3" max="3" width="14.140625" style="11" customWidth="1"/>
    <col min="4" max="4" width="14.42578125" style="11" customWidth="1"/>
    <col min="5" max="1024" width="9.140625" style="11"/>
  </cols>
  <sheetData>
    <row r="4" spans="1:7" ht="21" x14ac:dyDescent="0.25">
      <c r="A4" s="10" t="s">
        <v>0</v>
      </c>
      <c r="B4" s="10"/>
      <c r="C4" s="10"/>
      <c r="D4" s="10"/>
      <c r="E4" s="10"/>
      <c r="F4" s="10"/>
    </row>
    <row r="6" spans="1:7" ht="20.100000000000001" customHeight="1" x14ac:dyDescent="0.25"/>
    <row r="7" spans="1:7" ht="20.100000000000001" customHeight="1" x14ac:dyDescent="0.25">
      <c r="B7" s="9" t="s">
        <v>1</v>
      </c>
      <c r="C7" s="9"/>
      <c r="D7" s="9"/>
    </row>
    <row r="8" spans="1:7" ht="20.100000000000001" customHeight="1" x14ac:dyDescent="0.25">
      <c r="B8" s="12" t="s">
        <v>2</v>
      </c>
      <c r="C8" s="12" t="s">
        <v>3</v>
      </c>
      <c r="D8" s="12" t="s">
        <v>4</v>
      </c>
    </row>
    <row r="9" spans="1:7" ht="20.100000000000001" customHeight="1" x14ac:dyDescent="0.25">
      <c r="B9" s="13" t="s">
        <v>5</v>
      </c>
      <c r="C9" s="14" t="s">
        <v>6</v>
      </c>
      <c r="D9" s="15">
        <v>4</v>
      </c>
    </row>
    <row r="10" spans="1:7" ht="20.100000000000001" customHeight="1" x14ac:dyDescent="0.25">
      <c r="B10" s="16" t="s">
        <v>7</v>
      </c>
      <c r="C10" s="14" t="s">
        <v>8</v>
      </c>
      <c r="D10" s="15">
        <v>1</v>
      </c>
    </row>
    <row r="11" spans="1:7" ht="20.100000000000001" customHeight="1" x14ac:dyDescent="0.25">
      <c r="B11" s="17" t="s">
        <v>9</v>
      </c>
      <c r="C11" s="14" t="s">
        <v>10</v>
      </c>
      <c r="D11" s="15">
        <v>1</v>
      </c>
    </row>
    <row r="12" spans="1:7" ht="20.100000000000001" customHeight="1" x14ac:dyDescent="0.25">
      <c r="C12" s="18"/>
      <c r="D12" s="19"/>
      <c r="G12" s="18"/>
    </row>
    <row r="13" spans="1:7" ht="20.100000000000001" customHeight="1" x14ac:dyDescent="0.25">
      <c r="B13" s="9" t="s">
        <v>11</v>
      </c>
      <c r="C13" s="9"/>
      <c r="D13" s="9"/>
      <c r="G13" s="18"/>
    </row>
    <row r="14" spans="1:7" ht="20.100000000000001" customHeight="1" x14ac:dyDescent="0.25">
      <c r="B14" s="12" t="s">
        <v>2</v>
      </c>
      <c r="C14" s="12" t="s">
        <v>3</v>
      </c>
      <c r="D14" s="12" t="s">
        <v>4</v>
      </c>
      <c r="G14" s="18"/>
    </row>
    <row r="15" spans="1:7" ht="20.100000000000001" customHeight="1" x14ac:dyDescent="0.25">
      <c r="B15" s="8" t="s">
        <v>12</v>
      </c>
      <c r="C15" s="14" t="s">
        <v>13</v>
      </c>
      <c r="D15" s="15">
        <v>31</v>
      </c>
      <c r="G15" s="18"/>
    </row>
    <row r="16" spans="1:7" ht="20.100000000000001" customHeight="1" x14ac:dyDescent="0.25">
      <c r="B16" s="8"/>
      <c r="C16" s="14" t="s">
        <v>10</v>
      </c>
      <c r="D16" s="15">
        <v>21</v>
      </c>
      <c r="G16" s="18"/>
    </row>
    <row r="17" spans="2:7" ht="20.100000000000001" customHeight="1" x14ac:dyDescent="0.25">
      <c r="B17" s="8" t="s">
        <v>14</v>
      </c>
      <c r="C17" s="14" t="s">
        <v>15</v>
      </c>
      <c r="D17" s="15">
        <v>1</v>
      </c>
      <c r="G17" s="18"/>
    </row>
    <row r="18" spans="2:7" ht="20.100000000000001" customHeight="1" x14ac:dyDescent="0.25">
      <c r="B18" s="8"/>
      <c r="C18" s="14" t="s">
        <v>13</v>
      </c>
      <c r="D18" s="15">
        <v>3</v>
      </c>
      <c r="G18" s="18"/>
    </row>
    <row r="19" spans="2:7" ht="20.100000000000001" customHeight="1" x14ac:dyDescent="0.25">
      <c r="B19" s="8"/>
      <c r="C19" s="14" t="s">
        <v>10</v>
      </c>
      <c r="D19" s="15">
        <v>2</v>
      </c>
      <c r="G19" s="18"/>
    </row>
    <row r="20" spans="2:7" ht="20.100000000000001" customHeight="1" x14ac:dyDescent="0.25">
      <c r="B20" s="8" t="s">
        <v>16</v>
      </c>
      <c r="C20" s="14" t="s">
        <v>8</v>
      </c>
      <c r="D20" s="15">
        <v>87</v>
      </c>
      <c r="G20" s="18"/>
    </row>
    <row r="21" spans="2:7" ht="20.100000000000001" customHeight="1" x14ac:dyDescent="0.25">
      <c r="B21" s="8"/>
      <c r="C21" s="14" t="s">
        <v>17</v>
      </c>
      <c r="D21" s="15">
        <v>27</v>
      </c>
      <c r="G21" s="20"/>
    </row>
    <row r="22" spans="2:7" ht="20.100000000000001" customHeight="1" x14ac:dyDescent="0.25">
      <c r="B22" s="17" t="s">
        <v>18</v>
      </c>
      <c r="C22" s="14" t="s">
        <v>19</v>
      </c>
      <c r="D22" s="15">
        <v>5</v>
      </c>
      <c r="G22" s="20"/>
    </row>
    <row r="23" spans="2:7" ht="20.100000000000001" customHeight="1" x14ac:dyDescent="0.25">
      <c r="B23" s="17" t="s">
        <v>5</v>
      </c>
      <c r="C23" s="14" t="s">
        <v>6</v>
      </c>
      <c r="D23" s="15">
        <v>8</v>
      </c>
    </row>
    <row r="24" spans="2:7" ht="20.100000000000001" customHeight="1" x14ac:dyDescent="0.25">
      <c r="B24" s="17" t="s">
        <v>20</v>
      </c>
      <c r="C24" s="14" t="s">
        <v>21</v>
      </c>
      <c r="D24" s="15">
        <v>10</v>
      </c>
    </row>
    <row r="25" spans="2:7" ht="20.100000000000001" customHeight="1" x14ac:dyDescent="0.25">
      <c r="C25" s="18"/>
      <c r="D25" s="19"/>
    </row>
    <row r="26" spans="2:7" ht="20.100000000000001" customHeight="1" x14ac:dyDescent="0.25">
      <c r="B26" s="9" t="s">
        <v>22</v>
      </c>
      <c r="C26" s="9"/>
      <c r="D26" s="9"/>
    </row>
    <row r="27" spans="2:7" ht="20.100000000000001" customHeight="1" x14ac:dyDescent="0.25">
      <c r="B27" s="12" t="s">
        <v>2</v>
      </c>
      <c r="C27" s="12" t="s">
        <v>3</v>
      </c>
      <c r="D27" s="12" t="s">
        <v>4</v>
      </c>
    </row>
    <row r="28" spans="2:7" ht="20.100000000000001" customHeight="1" x14ac:dyDescent="0.25">
      <c r="B28" s="21" t="s">
        <v>23</v>
      </c>
      <c r="C28" s="14" t="s">
        <v>24</v>
      </c>
      <c r="D28" s="22">
        <v>18</v>
      </c>
    </row>
    <row r="29" spans="2:7" ht="20.100000000000001" customHeight="1" x14ac:dyDescent="0.25">
      <c r="B29" s="8" t="s">
        <v>20</v>
      </c>
      <c r="C29" s="14" t="s">
        <v>25</v>
      </c>
      <c r="D29" s="22">
        <f>78</f>
        <v>78</v>
      </c>
    </row>
    <row r="30" spans="2:7" ht="20.100000000000001" customHeight="1" x14ac:dyDescent="0.25">
      <c r="B30" s="8"/>
      <c r="C30" s="14" t="s">
        <v>21</v>
      </c>
      <c r="D30" s="22">
        <v>3</v>
      </c>
    </row>
    <row r="31" spans="2:7" ht="20.100000000000001" customHeight="1" x14ac:dyDescent="0.25">
      <c r="B31" s="21" t="s">
        <v>26</v>
      </c>
      <c r="C31" s="14" t="s">
        <v>27</v>
      </c>
      <c r="D31" s="15">
        <v>2</v>
      </c>
    </row>
    <row r="32" spans="2:7" ht="20.100000000000001" customHeight="1" x14ac:dyDescent="0.25">
      <c r="B32" s="21" t="s">
        <v>28</v>
      </c>
      <c r="C32" s="14" t="s">
        <v>29</v>
      </c>
      <c r="D32" s="15">
        <v>183</v>
      </c>
    </row>
    <row r="33" spans="2:7" ht="20.100000000000001" customHeight="1" x14ac:dyDescent="0.25">
      <c r="B33" s="21" t="s">
        <v>30</v>
      </c>
      <c r="C33" s="14" t="s">
        <v>29</v>
      </c>
      <c r="D33" s="15">
        <v>10</v>
      </c>
    </row>
    <row r="34" spans="2:7" ht="20.100000000000001" customHeight="1" x14ac:dyDescent="0.25">
      <c r="B34" s="7" t="s">
        <v>31</v>
      </c>
      <c r="C34" s="14" t="s">
        <v>27</v>
      </c>
      <c r="D34" s="15">
        <v>4</v>
      </c>
    </row>
    <row r="35" spans="2:7" ht="20.100000000000001" customHeight="1" x14ac:dyDescent="0.25">
      <c r="B35" s="7"/>
      <c r="C35" s="14" t="s">
        <v>29</v>
      </c>
      <c r="D35" s="15">
        <v>11</v>
      </c>
    </row>
    <row r="36" spans="2:7" ht="20.100000000000001" customHeight="1" x14ac:dyDescent="0.25">
      <c r="B36" s="7" t="s">
        <v>32</v>
      </c>
      <c r="C36" s="14" t="s">
        <v>33</v>
      </c>
      <c r="D36" s="15">
        <v>2</v>
      </c>
    </row>
    <row r="37" spans="2:7" ht="20.100000000000001" customHeight="1" x14ac:dyDescent="0.25">
      <c r="B37" s="7"/>
      <c r="C37" s="14" t="s">
        <v>24</v>
      </c>
      <c r="D37" s="15">
        <v>3</v>
      </c>
    </row>
    <row r="38" spans="2:7" ht="20.100000000000001" customHeight="1" x14ac:dyDescent="0.25">
      <c r="B38" s="23" t="s">
        <v>34</v>
      </c>
      <c r="C38" s="14" t="s">
        <v>24</v>
      </c>
      <c r="D38" s="15">
        <v>3</v>
      </c>
    </row>
    <row r="39" spans="2:7" ht="20.100000000000001" customHeight="1" x14ac:dyDescent="0.25">
      <c r="B39" s="21" t="s">
        <v>35</v>
      </c>
      <c r="C39" s="14" t="s">
        <v>8</v>
      </c>
      <c r="D39" s="15">
        <v>7</v>
      </c>
    </row>
    <row r="40" spans="2:7" ht="20.100000000000001" customHeight="1" x14ac:dyDescent="0.25">
      <c r="B40" s="21" t="s">
        <v>36</v>
      </c>
      <c r="C40" s="15" t="s">
        <v>6</v>
      </c>
      <c r="D40" s="15">
        <v>1</v>
      </c>
    </row>
    <row r="41" spans="2:7" ht="20.100000000000001" customHeight="1" x14ac:dyDescent="0.25">
      <c r="B41" s="21" t="s">
        <v>37</v>
      </c>
      <c r="C41" s="15" t="s">
        <v>15</v>
      </c>
      <c r="D41" s="15">
        <v>1</v>
      </c>
    </row>
    <row r="42" spans="2:7" ht="20.100000000000001" customHeight="1" x14ac:dyDescent="0.25">
      <c r="B42" s="21" t="s">
        <v>38</v>
      </c>
      <c r="C42" s="15" t="s">
        <v>6</v>
      </c>
      <c r="D42" s="15">
        <v>1</v>
      </c>
    </row>
    <row r="43" spans="2:7" ht="20.100000000000001" customHeight="1" x14ac:dyDescent="0.25">
      <c r="B43" s="21" t="s">
        <v>39</v>
      </c>
      <c r="C43" s="15" t="s">
        <v>6</v>
      </c>
      <c r="D43" s="15">
        <v>3</v>
      </c>
      <c r="G43" s="24"/>
    </row>
    <row r="44" spans="2:7" ht="20.100000000000001" customHeight="1" x14ac:dyDescent="0.25">
      <c r="B44" s="21" t="s">
        <v>40</v>
      </c>
      <c r="C44" s="14" t="s">
        <v>41</v>
      </c>
      <c r="D44" s="15">
        <v>2</v>
      </c>
    </row>
    <row r="45" spans="2:7" ht="20.100000000000001" customHeight="1" x14ac:dyDescent="0.25">
      <c r="B45" s="21" t="s">
        <v>42</v>
      </c>
      <c r="C45" s="15" t="s">
        <v>43</v>
      </c>
      <c r="D45" s="15">
        <v>1</v>
      </c>
    </row>
    <row r="46" spans="2:7" ht="20.100000000000001" customHeight="1" x14ac:dyDescent="0.25">
      <c r="B46" s="21" t="s">
        <v>44</v>
      </c>
      <c r="C46" s="14" t="s">
        <v>45</v>
      </c>
      <c r="D46" s="15">
        <v>1</v>
      </c>
    </row>
    <row r="47" spans="2:7" ht="20.100000000000001" customHeight="1" x14ac:dyDescent="0.25">
      <c r="B47" s="21" t="s">
        <v>46</v>
      </c>
      <c r="C47" s="15" t="s">
        <v>47</v>
      </c>
      <c r="D47" s="15">
        <v>1</v>
      </c>
    </row>
    <row r="48" spans="2:7" ht="20.100000000000001" customHeight="1" x14ac:dyDescent="0.25">
      <c r="B48" s="21" t="s">
        <v>48</v>
      </c>
      <c r="C48" s="14" t="s">
        <v>13</v>
      </c>
      <c r="D48" s="15">
        <v>3</v>
      </c>
    </row>
    <row r="49" spans="2:4" ht="20.100000000000001" customHeight="1" x14ac:dyDescent="0.25">
      <c r="B49" s="21" t="s">
        <v>49</v>
      </c>
      <c r="C49" s="14" t="s">
        <v>33</v>
      </c>
      <c r="D49" s="15">
        <v>28</v>
      </c>
    </row>
    <row r="50" spans="2:4" ht="20.100000000000001" customHeight="1" x14ac:dyDescent="0.25">
      <c r="D50" s="18"/>
    </row>
    <row r="51" spans="2:4" ht="20.100000000000001" customHeight="1" x14ac:dyDescent="0.25">
      <c r="D51" s="18"/>
    </row>
    <row r="52" spans="2:4" ht="20.100000000000001" customHeight="1" x14ac:dyDescent="0.25">
      <c r="D52" s="18"/>
    </row>
    <row r="53" spans="2:4" x14ac:dyDescent="0.25">
      <c r="D53" s="18"/>
    </row>
  </sheetData>
  <mergeCells count="10">
    <mergeCell ref="B20:B21"/>
    <mergeCell ref="B26:D26"/>
    <mergeCell ref="B29:B30"/>
    <mergeCell ref="B34:B35"/>
    <mergeCell ref="B36:B37"/>
    <mergeCell ref="A4:F4"/>
    <mergeCell ref="B7:D7"/>
    <mergeCell ref="B13:D13"/>
    <mergeCell ref="B15:B16"/>
    <mergeCell ref="B17:B19"/>
  </mergeCells>
  <pageMargins left="0.51180555555555596" right="0.51180555555555596" top="0.87847222222222199" bottom="0.78749999999999998" header="0.511811023622047" footer="0.511811023622047"/>
  <pageSetup paperSize="9" scale="81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MJ53"/>
  <sheetViews>
    <sheetView showGridLines="0" topLeftCell="A13" zoomScaleNormal="100" workbookViewId="0">
      <selection activeCell="E32" sqref="E32"/>
    </sheetView>
  </sheetViews>
  <sheetFormatPr defaultColWidth="9.140625" defaultRowHeight="15" x14ac:dyDescent="0.25"/>
  <cols>
    <col min="1" max="1" width="9.140625" style="11"/>
    <col min="2" max="2" width="32.7109375" style="11" customWidth="1"/>
    <col min="3" max="3" width="14.140625" style="11" customWidth="1"/>
    <col min="4" max="4" width="14.42578125" style="11" customWidth="1"/>
    <col min="5" max="1024" width="9.140625" style="11"/>
  </cols>
  <sheetData>
    <row r="4" spans="1:7" ht="21" x14ac:dyDescent="0.25">
      <c r="A4" s="10" t="s">
        <v>0</v>
      </c>
      <c r="B4" s="10"/>
      <c r="C4" s="10"/>
      <c r="D4" s="10"/>
      <c r="E4" s="10"/>
      <c r="F4" s="10"/>
    </row>
    <row r="6" spans="1:7" ht="20.100000000000001" customHeight="1" x14ac:dyDescent="0.25"/>
    <row r="7" spans="1:7" ht="20.100000000000001" customHeight="1" x14ac:dyDescent="0.25">
      <c r="B7" s="9" t="s">
        <v>1</v>
      </c>
      <c r="C7" s="9"/>
      <c r="D7" s="9"/>
    </row>
    <row r="8" spans="1:7" ht="20.100000000000001" customHeight="1" x14ac:dyDescent="0.25">
      <c r="B8" s="12" t="s">
        <v>2</v>
      </c>
      <c r="C8" s="12" t="s">
        <v>3</v>
      </c>
      <c r="D8" s="12" t="s">
        <v>4</v>
      </c>
    </row>
    <row r="9" spans="1:7" ht="20.100000000000001" customHeight="1" x14ac:dyDescent="0.25">
      <c r="B9" s="13" t="s">
        <v>5</v>
      </c>
      <c r="C9" s="14" t="s">
        <v>6</v>
      </c>
      <c r="D9" s="15">
        <v>4</v>
      </c>
    </row>
    <row r="10" spans="1:7" ht="20.100000000000001" customHeight="1" x14ac:dyDescent="0.25">
      <c r="B10" s="13" t="s">
        <v>14</v>
      </c>
      <c r="C10" s="14" t="s">
        <v>13</v>
      </c>
      <c r="D10" s="15">
        <v>1</v>
      </c>
    </row>
    <row r="11" spans="1:7" ht="20.100000000000001" customHeight="1" x14ac:dyDescent="0.25">
      <c r="B11" s="16" t="s">
        <v>7</v>
      </c>
      <c r="C11" s="14" t="s">
        <v>8</v>
      </c>
      <c r="D11" s="15">
        <v>1</v>
      </c>
    </row>
    <row r="12" spans="1:7" ht="20.100000000000001" customHeight="1" x14ac:dyDescent="0.25">
      <c r="B12" s="17" t="s">
        <v>9</v>
      </c>
      <c r="C12" s="14" t="s">
        <v>10</v>
      </c>
      <c r="D12" s="15">
        <v>1</v>
      </c>
    </row>
    <row r="13" spans="1:7" ht="20.100000000000001" customHeight="1" x14ac:dyDescent="0.25">
      <c r="C13" s="18"/>
      <c r="D13" s="19"/>
      <c r="G13" s="18"/>
    </row>
    <row r="14" spans="1:7" ht="20.100000000000001" customHeight="1" x14ac:dyDescent="0.25">
      <c r="B14" s="9" t="s">
        <v>11</v>
      </c>
      <c r="C14" s="9"/>
      <c r="D14" s="9"/>
      <c r="G14" s="18"/>
    </row>
    <row r="15" spans="1:7" ht="20.100000000000001" customHeight="1" x14ac:dyDescent="0.25">
      <c r="B15" s="12" t="s">
        <v>2</v>
      </c>
      <c r="C15" s="12" t="s">
        <v>3</v>
      </c>
      <c r="D15" s="12" t="s">
        <v>4</v>
      </c>
      <c r="G15" s="18"/>
    </row>
    <row r="16" spans="1:7" ht="20.100000000000001" customHeight="1" x14ac:dyDescent="0.25">
      <c r="B16" s="8" t="s">
        <v>12</v>
      </c>
      <c r="C16" s="14" t="s">
        <v>13</v>
      </c>
      <c r="D16" s="15">
        <v>38</v>
      </c>
      <c r="G16" s="18"/>
    </row>
    <row r="17" spans="2:7" ht="20.100000000000001" customHeight="1" x14ac:dyDescent="0.25">
      <c r="B17" s="8"/>
      <c r="C17" s="14" t="s">
        <v>10</v>
      </c>
      <c r="D17" s="15">
        <v>15</v>
      </c>
      <c r="G17" s="18"/>
    </row>
    <row r="18" spans="2:7" ht="20.100000000000001" customHeight="1" x14ac:dyDescent="0.25">
      <c r="B18" s="8" t="s">
        <v>14</v>
      </c>
      <c r="C18" s="14" t="s">
        <v>15</v>
      </c>
      <c r="D18" s="15">
        <v>1</v>
      </c>
      <c r="G18" s="18"/>
    </row>
    <row r="19" spans="2:7" ht="20.100000000000001" customHeight="1" x14ac:dyDescent="0.25">
      <c r="B19" s="8"/>
      <c r="C19" s="14" t="s">
        <v>13</v>
      </c>
      <c r="D19" s="15">
        <v>2</v>
      </c>
      <c r="G19" s="18"/>
    </row>
    <row r="20" spans="2:7" ht="20.100000000000001" customHeight="1" x14ac:dyDescent="0.25">
      <c r="B20" s="8"/>
      <c r="C20" s="14" t="s">
        <v>10</v>
      </c>
      <c r="D20" s="15">
        <v>2</v>
      </c>
      <c r="G20" s="18"/>
    </row>
    <row r="21" spans="2:7" ht="20.100000000000001" customHeight="1" x14ac:dyDescent="0.25">
      <c r="B21" s="8" t="s">
        <v>16</v>
      </c>
      <c r="C21" s="14" t="s">
        <v>8</v>
      </c>
      <c r="D21" s="15">
        <v>83</v>
      </c>
      <c r="G21" s="18"/>
    </row>
    <row r="22" spans="2:7" ht="20.100000000000001" customHeight="1" x14ac:dyDescent="0.25">
      <c r="B22" s="8"/>
      <c r="C22" s="14" t="s">
        <v>17</v>
      </c>
      <c r="D22" s="15">
        <v>26</v>
      </c>
      <c r="G22" s="20"/>
    </row>
    <row r="23" spans="2:7" ht="20.100000000000001" customHeight="1" x14ac:dyDescent="0.25">
      <c r="B23" s="17" t="s">
        <v>18</v>
      </c>
      <c r="C23" s="14" t="s">
        <v>19</v>
      </c>
      <c r="D23" s="15">
        <v>5</v>
      </c>
      <c r="G23" s="20"/>
    </row>
    <row r="24" spans="2:7" ht="20.100000000000001" customHeight="1" x14ac:dyDescent="0.25">
      <c r="B24" s="17" t="s">
        <v>5</v>
      </c>
      <c r="C24" s="14" t="s">
        <v>6</v>
      </c>
      <c r="D24" s="15">
        <v>8</v>
      </c>
    </row>
    <row r="25" spans="2:7" ht="20.100000000000001" customHeight="1" x14ac:dyDescent="0.25">
      <c r="B25" s="17" t="s">
        <v>20</v>
      </c>
      <c r="C25" s="14" t="s">
        <v>21</v>
      </c>
      <c r="D25" s="15">
        <v>10</v>
      </c>
    </row>
    <row r="26" spans="2:7" ht="20.100000000000001" customHeight="1" x14ac:dyDescent="0.25">
      <c r="C26" s="18"/>
      <c r="D26" s="19"/>
    </row>
    <row r="27" spans="2:7" ht="20.100000000000001" customHeight="1" x14ac:dyDescent="0.25">
      <c r="B27" s="9" t="s">
        <v>22</v>
      </c>
      <c r="C27" s="9"/>
      <c r="D27" s="9"/>
    </row>
    <row r="28" spans="2:7" ht="20.100000000000001" customHeight="1" x14ac:dyDescent="0.25">
      <c r="B28" s="12" t="s">
        <v>2</v>
      </c>
      <c r="C28" s="12" t="s">
        <v>3</v>
      </c>
      <c r="D28" s="12" t="s">
        <v>4</v>
      </c>
    </row>
    <row r="29" spans="2:7" ht="20.100000000000001" customHeight="1" x14ac:dyDescent="0.25">
      <c r="B29" s="21" t="s">
        <v>23</v>
      </c>
      <c r="C29" s="14" t="s">
        <v>24</v>
      </c>
      <c r="D29" s="22">
        <v>15</v>
      </c>
    </row>
    <row r="30" spans="2:7" ht="20.100000000000001" customHeight="1" x14ac:dyDescent="0.25">
      <c r="B30" s="8" t="s">
        <v>20</v>
      </c>
      <c r="C30" s="14" t="s">
        <v>25</v>
      </c>
      <c r="D30" s="22">
        <v>75</v>
      </c>
    </row>
    <row r="31" spans="2:7" ht="20.100000000000001" customHeight="1" x14ac:dyDescent="0.25">
      <c r="B31" s="8"/>
      <c r="C31" s="14" t="s">
        <v>21</v>
      </c>
      <c r="D31" s="22">
        <v>3</v>
      </c>
    </row>
    <row r="32" spans="2:7" ht="20.100000000000001" customHeight="1" x14ac:dyDescent="0.25">
      <c r="B32" s="21" t="s">
        <v>26</v>
      </c>
      <c r="C32" s="14" t="s">
        <v>27</v>
      </c>
      <c r="D32" s="15">
        <v>2</v>
      </c>
    </row>
    <row r="33" spans="2:7" ht="20.100000000000001" customHeight="1" x14ac:dyDescent="0.25">
      <c r="B33" s="21" t="s">
        <v>28</v>
      </c>
      <c r="C33" s="14" t="s">
        <v>29</v>
      </c>
      <c r="D33" s="15">
        <v>182</v>
      </c>
    </row>
    <row r="34" spans="2:7" ht="20.100000000000001" customHeight="1" x14ac:dyDescent="0.25">
      <c r="B34" s="21" t="s">
        <v>30</v>
      </c>
      <c r="C34" s="14" t="s">
        <v>29</v>
      </c>
      <c r="D34" s="15">
        <v>10</v>
      </c>
    </row>
    <row r="35" spans="2:7" ht="20.100000000000001" customHeight="1" x14ac:dyDescent="0.25">
      <c r="B35" s="7" t="s">
        <v>31</v>
      </c>
      <c r="C35" s="14" t="s">
        <v>27</v>
      </c>
      <c r="D35" s="15">
        <v>2</v>
      </c>
    </row>
    <row r="36" spans="2:7" ht="20.100000000000001" customHeight="1" x14ac:dyDescent="0.25">
      <c r="B36" s="7"/>
      <c r="C36" s="14" t="s">
        <v>29</v>
      </c>
      <c r="D36" s="15">
        <v>11</v>
      </c>
    </row>
    <row r="37" spans="2:7" ht="20.100000000000001" customHeight="1" x14ac:dyDescent="0.25">
      <c r="B37" s="25" t="s">
        <v>32</v>
      </c>
      <c r="C37" s="14" t="s">
        <v>24</v>
      </c>
      <c r="D37" s="15">
        <v>3</v>
      </c>
    </row>
    <row r="38" spans="2:7" ht="20.100000000000001" customHeight="1" x14ac:dyDescent="0.25">
      <c r="B38" s="23" t="s">
        <v>34</v>
      </c>
      <c r="C38" s="14" t="s">
        <v>24</v>
      </c>
      <c r="D38" s="15">
        <v>3</v>
      </c>
    </row>
    <row r="39" spans="2:7" ht="20.100000000000001" customHeight="1" x14ac:dyDescent="0.25">
      <c r="B39" s="21" t="s">
        <v>35</v>
      </c>
      <c r="C39" s="14" t="s">
        <v>8</v>
      </c>
      <c r="D39" s="15">
        <v>7</v>
      </c>
    </row>
    <row r="40" spans="2:7" ht="20.100000000000001" customHeight="1" x14ac:dyDescent="0.25">
      <c r="B40" s="21" t="s">
        <v>36</v>
      </c>
      <c r="C40" s="15" t="s">
        <v>6</v>
      </c>
      <c r="D40" s="15">
        <v>1</v>
      </c>
    </row>
    <row r="41" spans="2:7" ht="20.100000000000001" customHeight="1" x14ac:dyDescent="0.25">
      <c r="B41" s="21" t="s">
        <v>37</v>
      </c>
      <c r="C41" s="15" t="s">
        <v>15</v>
      </c>
      <c r="D41" s="15">
        <v>1</v>
      </c>
    </row>
    <row r="42" spans="2:7" ht="20.100000000000001" customHeight="1" x14ac:dyDescent="0.25">
      <c r="B42" s="21" t="s">
        <v>38</v>
      </c>
      <c r="C42" s="15" t="s">
        <v>6</v>
      </c>
      <c r="D42" s="15">
        <v>1</v>
      </c>
    </row>
    <row r="43" spans="2:7" ht="20.100000000000001" customHeight="1" x14ac:dyDescent="0.25">
      <c r="B43" s="21" t="s">
        <v>39</v>
      </c>
      <c r="C43" s="15" t="s">
        <v>6</v>
      </c>
      <c r="D43" s="15">
        <v>3</v>
      </c>
      <c r="G43" s="24"/>
    </row>
    <row r="44" spans="2:7" ht="20.100000000000001" customHeight="1" x14ac:dyDescent="0.25">
      <c r="B44" s="21" t="s">
        <v>40</v>
      </c>
      <c r="C44" s="14" t="s">
        <v>41</v>
      </c>
      <c r="D44" s="15">
        <v>2</v>
      </c>
    </row>
    <row r="45" spans="2:7" ht="20.100000000000001" customHeight="1" x14ac:dyDescent="0.25">
      <c r="B45" s="21" t="s">
        <v>42</v>
      </c>
      <c r="C45" s="15" t="s">
        <v>43</v>
      </c>
      <c r="D45" s="15">
        <v>1</v>
      </c>
    </row>
    <row r="46" spans="2:7" ht="20.100000000000001" customHeight="1" x14ac:dyDescent="0.25">
      <c r="B46" s="21" t="s">
        <v>44</v>
      </c>
      <c r="C46" s="14" t="s">
        <v>45</v>
      </c>
      <c r="D46" s="15">
        <v>1</v>
      </c>
    </row>
    <row r="47" spans="2:7" ht="20.100000000000001" customHeight="1" x14ac:dyDescent="0.25">
      <c r="B47" s="21" t="s">
        <v>46</v>
      </c>
      <c r="C47" s="15" t="s">
        <v>47</v>
      </c>
      <c r="D47" s="15">
        <v>1</v>
      </c>
    </row>
    <row r="48" spans="2:7" ht="20.100000000000001" customHeight="1" x14ac:dyDescent="0.25">
      <c r="B48" s="21" t="s">
        <v>48</v>
      </c>
      <c r="C48" s="14" t="s">
        <v>13</v>
      </c>
      <c r="D48" s="15">
        <v>3</v>
      </c>
    </row>
    <row r="49" spans="2:4" ht="20.100000000000001" customHeight="1" x14ac:dyDescent="0.25">
      <c r="B49" s="21" t="s">
        <v>49</v>
      </c>
      <c r="C49" s="14" t="s">
        <v>33</v>
      </c>
      <c r="D49" s="15">
        <v>24</v>
      </c>
    </row>
    <row r="50" spans="2:4" ht="20.100000000000001" customHeight="1" x14ac:dyDescent="0.25">
      <c r="D50" s="18"/>
    </row>
    <row r="51" spans="2:4" ht="20.100000000000001" customHeight="1" x14ac:dyDescent="0.25">
      <c r="D51" s="18"/>
    </row>
    <row r="52" spans="2:4" ht="20.100000000000001" customHeight="1" x14ac:dyDescent="0.25">
      <c r="D52" s="18"/>
    </row>
    <row r="53" spans="2:4" x14ac:dyDescent="0.25">
      <c r="D53" s="18"/>
    </row>
  </sheetData>
  <mergeCells count="9">
    <mergeCell ref="B21:B22"/>
    <mergeCell ref="B27:D27"/>
    <mergeCell ref="B30:B31"/>
    <mergeCell ref="B35:B36"/>
    <mergeCell ref="A4:F4"/>
    <mergeCell ref="B7:D7"/>
    <mergeCell ref="B14:D14"/>
    <mergeCell ref="B16:B17"/>
    <mergeCell ref="B18:B20"/>
  </mergeCells>
  <pageMargins left="0.51180555555555596" right="0.51180555555555596" top="0.87847222222222199" bottom="0.78749999999999998" header="0.511811023622047" footer="0.511811023622047"/>
  <pageSetup paperSize="9" scale="81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MJ57"/>
  <sheetViews>
    <sheetView showGridLines="0" topLeftCell="A7" zoomScaleNormal="100" workbookViewId="0">
      <selection activeCell="E32" sqref="E32"/>
    </sheetView>
  </sheetViews>
  <sheetFormatPr defaultColWidth="9.140625" defaultRowHeight="15" x14ac:dyDescent="0.25"/>
  <cols>
    <col min="1" max="1" width="9.140625" style="11"/>
    <col min="2" max="2" width="32.7109375" style="11" customWidth="1"/>
    <col min="3" max="3" width="14.140625" style="11" customWidth="1"/>
    <col min="4" max="4" width="14.42578125" style="11" customWidth="1"/>
    <col min="5" max="1024" width="9.140625" style="11"/>
  </cols>
  <sheetData>
    <row r="4" spans="1:7" ht="21" x14ac:dyDescent="0.25">
      <c r="A4" s="10" t="s">
        <v>0</v>
      </c>
      <c r="B4" s="10"/>
      <c r="C4" s="10"/>
      <c r="D4" s="10"/>
      <c r="E4" s="10"/>
      <c r="F4" s="10"/>
    </row>
    <row r="6" spans="1:7" ht="20.100000000000001" customHeight="1" x14ac:dyDescent="0.25"/>
    <row r="7" spans="1:7" ht="20.100000000000001" customHeight="1" x14ac:dyDescent="0.25">
      <c r="B7" s="9" t="s">
        <v>1</v>
      </c>
      <c r="C7" s="9"/>
      <c r="D7" s="9"/>
    </row>
    <row r="8" spans="1:7" ht="30.75" customHeight="1" x14ac:dyDescent="0.25">
      <c r="B8" s="12" t="s">
        <v>2</v>
      </c>
      <c r="C8" s="26" t="s">
        <v>50</v>
      </c>
      <c r="D8" s="12" t="s">
        <v>4</v>
      </c>
    </row>
    <row r="9" spans="1:7" ht="20.100000000000001" customHeight="1" x14ac:dyDescent="0.25">
      <c r="B9" s="13" t="s">
        <v>5</v>
      </c>
      <c r="C9" s="14" t="s">
        <v>6</v>
      </c>
      <c r="D9" s="15">
        <v>4</v>
      </c>
    </row>
    <row r="10" spans="1:7" ht="20.100000000000001" customHeight="1" x14ac:dyDescent="0.25">
      <c r="B10" s="13" t="s">
        <v>14</v>
      </c>
      <c r="C10" s="14" t="s">
        <v>13</v>
      </c>
      <c r="D10" s="15">
        <v>1</v>
      </c>
    </row>
    <row r="11" spans="1:7" ht="20.100000000000001" customHeight="1" x14ac:dyDescent="0.25">
      <c r="B11" s="16" t="s">
        <v>51</v>
      </c>
      <c r="C11" s="14" t="s">
        <v>8</v>
      </c>
      <c r="D11" s="15">
        <v>1</v>
      </c>
    </row>
    <row r="12" spans="1:7" ht="20.100000000000001" customHeight="1" x14ac:dyDescent="0.25">
      <c r="B12" s="17" t="s">
        <v>9</v>
      </c>
      <c r="C12" s="14" t="s">
        <v>10</v>
      </c>
      <c r="D12" s="15">
        <v>1</v>
      </c>
    </row>
    <row r="13" spans="1:7" ht="20.100000000000001" customHeight="1" x14ac:dyDescent="0.25">
      <c r="C13" s="18"/>
      <c r="D13" s="19"/>
      <c r="G13" s="18"/>
    </row>
    <row r="14" spans="1:7" ht="20.100000000000001" customHeight="1" x14ac:dyDescent="0.25">
      <c r="B14" s="9" t="s">
        <v>11</v>
      </c>
      <c r="C14" s="9"/>
      <c r="D14" s="9"/>
      <c r="G14" s="18"/>
    </row>
    <row r="15" spans="1:7" ht="34.5" customHeight="1" x14ac:dyDescent="0.25">
      <c r="B15" s="12" t="s">
        <v>2</v>
      </c>
      <c r="C15" s="26" t="s">
        <v>50</v>
      </c>
      <c r="D15" s="12" t="s">
        <v>4</v>
      </c>
      <c r="G15" s="18"/>
    </row>
    <row r="16" spans="1:7" ht="20.100000000000001" customHeight="1" x14ac:dyDescent="0.25">
      <c r="B16" s="8" t="s">
        <v>12</v>
      </c>
      <c r="C16" s="14" t="s">
        <v>13</v>
      </c>
      <c r="D16" s="15">
        <v>31</v>
      </c>
      <c r="G16" s="18"/>
    </row>
    <row r="17" spans="2:7" ht="20.100000000000001" customHeight="1" x14ac:dyDescent="0.25">
      <c r="B17" s="8"/>
      <c r="C17" s="14" t="s">
        <v>10</v>
      </c>
      <c r="D17" s="15">
        <v>21</v>
      </c>
      <c r="G17" s="18"/>
    </row>
    <row r="18" spans="2:7" ht="20.100000000000001" customHeight="1" x14ac:dyDescent="0.25">
      <c r="B18" s="8" t="s">
        <v>14</v>
      </c>
      <c r="C18" s="14" t="s">
        <v>15</v>
      </c>
      <c r="D18" s="15">
        <v>1</v>
      </c>
      <c r="G18" s="18"/>
    </row>
    <row r="19" spans="2:7" ht="20.100000000000001" customHeight="1" x14ac:dyDescent="0.25">
      <c r="B19" s="8"/>
      <c r="C19" s="14" t="s">
        <v>13</v>
      </c>
      <c r="D19" s="15">
        <v>2</v>
      </c>
      <c r="G19" s="18"/>
    </row>
    <row r="20" spans="2:7" ht="20.100000000000001" customHeight="1" x14ac:dyDescent="0.25">
      <c r="B20" s="8"/>
      <c r="C20" s="14" t="s">
        <v>10</v>
      </c>
      <c r="D20" s="15">
        <v>2</v>
      </c>
      <c r="G20" s="18"/>
    </row>
    <row r="21" spans="2:7" ht="20.100000000000001" customHeight="1" x14ac:dyDescent="0.25">
      <c r="B21" s="8" t="s">
        <v>16</v>
      </c>
      <c r="C21" s="14" t="s">
        <v>8</v>
      </c>
      <c r="D21" s="15">
        <v>82</v>
      </c>
      <c r="G21" s="18"/>
    </row>
    <row r="22" spans="2:7" ht="20.100000000000001" customHeight="1" x14ac:dyDescent="0.25">
      <c r="B22" s="8"/>
      <c r="C22" s="14" t="s">
        <v>17</v>
      </c>
      <c r="D22" s="15">
        <v>27</v>
      </c>
      <c r="G22" s="20"/>
    </row>
    <row r="23" spans="2:7" ht="20.100000000000001" customHeight="1" x14ac:dyDescent="0.25">
      <c r="B23" s="17" t="s">
        <v>18</v>
      </c>
      <c r="C23" s="14" t="s">
        <v>19</v>
      </c>
      <c r="D23" s="15">
        <v>5</v>
      </c>
      <c r="G23" s="20"/>
    </row>
    <row r="24" spans="2:7" ht="20.100000000000001" customHeight="1" x14ac:dyDescent="0.25">
      <c r="B24" s="17" t="s">
        <v>5</v>
      </c>
      <c r="C24" s="14" t="s">
        <v>6</v>
      </c>
      <c r="D24" s="15">
        <v>8</v>
      </c>
    </row>
    <row r="25" spans="2:7" ht="20.100000000000001" customHeight="1" x14ac:dyDescent="0.25">
      <c r="B25" s="17" t="s">
        <v>20</v>
      </c>
      <c r="C25" s="14" t="s">
        <v>21</v>
      </c>
      <c r="D25" s="15">
        <v>10</v>
      </c>
    </row>
    <row r="26" spans="2:7" ht="20.100000000000001" customHeight="1" x14ac:dyDescent="0.25">
      <c r="C26" s="18"/>
      <c r="D26" s="19"/>
    </row>
    <row r="27" spans="2:7" ht="20.100000000000001" customHeight="1" x14ac:dyDescent="0.25">
      <c r="B27" s="9" t="s">
        <v>22</v>
      </c>
      <c r="C27" s="9"/>
      <c r="D27" s="9"/>
    </row>
    <row r="28" spans="2:7" ht="33.75" customHeight="1" x14ac:dyDescent="0.25">
      <c r="B28" s="12" t="s">
        <v>2</v>
      </c>
      <c r="C28" s="26" t="s">
        <v>50</v>
      </c>
      <c r="D28" s="12" t="s">
        <v>4</v>
      </c>
    </row>
    <row r="29" spans="2:7" ht="20.100000000000001" customHeight="1" x14ac:dyDescent="0.25">
      <c r="B29" s="21" t="s">
        <v>23</v>
      </c>
      <c r="C29" s="14" t="s">
        <v>24</v>
      </c>
      <c r="D29" s="22">
        <v>17</v>
      </c>
    </row>
    <row r="30" spans="2:7" ht="20.100000000000001" customHeight="1" x14ac:dyDescent="0.25">
      <c r="B30" s="8" t="s">
        <v>20</v>
      </c>
      <c r="C30" s="14" t="s">
        <v>25</v>
      </c>
      <c r="D30" s="22">
        <v>69</v>
      </c>
    </row>
    <row r="31" spans="2:7" ht="20.100000000000001" customHeight="1" x14ac:dyDescent="0.25">
      <c r="B31" s="8"/>
      <c r="C31" s="14" t="s">
        <v>21</v>
      </c>
      <c r="D31" s="22">
        <v>9</v>
      </c>
    </row>
    <row r="32" spans="2:7" ht="20.100000000000001" customHeight="1" x14ac:dyDescent="0.25">
      <c r="B32" s="21" t="s">
        <v>26</v>
      </c>
      <c r="C32" s="14" t="s">
        <v>27</v>
      </c>
      <c r="D32" s="15">
        <v>2</v>
      </c>
    </row>
    <row r="33" spans="2:7" ht="20.100000000000001" customHeight="1" x14ac:dyDescent="0.25">
      <c r="B33" s="21" t="s">
        <v>28</v>
      </c>
      <c r="C33" s="14" t="s">
        <v>29</v>
      </c>
      <c r="D33" s="15">
        <v>182</v>
      </c>
    </row>
    <row r="34" spans="2:7" ht="20.100000000000001" customHeight="1" x14ac:dyDescent="0.25">
      <c r="B34" s="21" t="s">
        <v>30</v>
      </c>
      <c r="C34" s="14" t="s">
        <v>29</v>
      </c>
      <c r="D34" s="15">
        <v>10</v>
      </c>
    </row>
    <row r="35" spans="2:7" ht="20.100000000000001" customHeight="1" x14ac:dyDescent="0.25">
      <c r="B35" s="7" t="s">
        <v>31</v>
      </c>
      <c r="C35" s="14" t="s">
        <v>27</v>
      </c>
      <c r="D35" s="15">
        <v>2</v>
      </c>
    </row>
    <row r="36" spans="2:7" ht="20.100000000000001" customHeight="1" x14ac:dyDescent="0.25">
      <c r="B36" s="7"/>
      <c r="C36" s="14" t="s">
        <v>29</v>
      </c>
      <c r="D36" s="15">
        <v>11</v>
      </c>
    </row>
    <row r="37" spans="2:7" ht="20.100000000000001" customHeight="1" x14ac:dyDescent="0.25">
      <c r="B37" s="25" t="s">
        <v>32</v>
      </c>
      <c r="C37" s="14" t="s">
        <v>24</v>
      </c>
      <c r="D37" s="15">
        <v>3</v>
      </c>
    </row>
    <row r="38" spans="2:7" ht="20.100000000000001" customHeight="1" x14ac:dyDescent="0.25">
      <c r="B38" s="23" t="s">
        <v>34</v>
      </c>
      <c r="C38" s="14" t="s">
        <v>24</v>
      </c>
      <c r="D38" s="15">
        <v>3</v>
      </c>
    </row>
    <row r="39" spans="2:7" ht="29.25" customHeight="1" x14ac:dyDescent="0.25">
      <c r="B39" s="23" t="s">
        <v>52</v>
      </c>
      <c r="C39" s="14" t="s">
        <v>53</v>
      </c>
      <c r="D39" s="15">
        <v>1</v>
      </c>
    </row>
    <row r="40" spans="2:7" ht="32.25" customHeight="1" x14ac:dyDescent="0.25">
      <c r="B40" s="23" t="s">
        <v>54</v>
      </c>
      <c r="C40" s="14" t="s">
        <v>10</v>
      </c>
      <c r="D40" s="15">
        <v>1</v>
      </c>
    </row>
    <row r="41" spans="2:7" ht="20.100000000000001" customHeight="1" x14ac:dyDescent="0.25">
      <c r="B41" s="23" t="s">
        <v>55</v>
      </c>
      <c r="C41" s="14" t="s">
        <v>15</v>
      </c>
      <c r="D41" s="15">
        <v>1</v>
      </c>
    </row>
    <row r="42" spans="2:7" ht="20.100000000000001" customHeight="1" x14ac:dyDescent="0.25">
      <c r="B42" s="21" t="s">
        <v>35</v>
      </c>
      <c r="C42" s="14" t="s">
        <v>8</v>
      </c>
      <c r="D42" s="15">
        <v>5</v>
      </c>
    </row>
    <row r="43" spans="2:7" ht="20.100000000000001" customHeight="1" x14ac:dyDescent="0.25">
      <c r="B43" s="21" t="s">
        <v>36</v>
      </c>
      <c r="C43" s="15" t="s">
        <v>6</v>
      </c>
      <c r="D43" s="15">
        <v>1</v>
      </c>
    </row>
    <row r="44" spans="2:7" ht="20.100000000000001" customHeight="1" x14ac:dyDescent="0.25">
      <c r="B44" s="21" t="s">
        <v>37</v>
      </c>
      <c r="C44" s="15" t="s">
        <v>15</v>
      </c>
      <c r="D44" s="15">
        <v>3</v>
      </c>
    </row>
    <row r="45" spans="2:7" ht="20.100000000000001" customHeight="1" x14ac:dyDescent="0.25">
      <c r="B45" s="21" t="s">
        <v>56</v>
      </c>
      <c r="C45" s="15" t="s">
        <v>21</v>
      </c>
      <c r="D45" s="15">
        <v>4</v>
      </c>
    </row>
    <row r="46" spans="2:7" ht="20.100000000000001" customHeight="1" x14ac:dyDescent="0.25">
      <c r="B46" s="21" t="s">
        <v>38</v>
      </c>
      <c r="C46" s="15" t="s">
        <v>6</v>
      </c>
      <c r="D46" s="15">
        <v>1</v>
      </c>
    </row>
    <row r="47" spans="2:7" ht="20.100000000000001" customHeight="1" x14ac:dyDescent="0.25">
      <c r="B47" s="21" t="s">
        <v>39</v>
      </c>
      <c r="C47" s="15" t="s">
        <v>6</v>
      </c>
      <c r="D47" s="15">
        <v>3</v>
      </c>
      <c r="G47" s="24"/>
    </row>
    <row r="48" spans="2:7" ht="20.100000000000001" customHeight="1" x14ac:dyDescent="0.25">
      <c r="B48" s="21" t="s">
        <v>40</v>
      </c>
      <c r="C48" s="14" t="s">
        <v>41</v>
      </c>
      <c r="D48" s="15">
        <v>2</v>
      </c>
    </row>
    <row r="49" spans="2:4" ht="20.100000000000001" customHeight="1" x14ac:dyDescent="0.25">
      <c r="B49" s="21" t="s">
        <v>42</v>
      </c>
      <c r="C49" s="15" t="s">
        <v>43</v>
      </c>
      <c r="D49" s="15">
        <v>1</v>
      </c>
    </row>
    <row r="50" spans="2:4" ht="20.100000000000001" customHeight="1" x14ac:dyDescent="0.25">
      <c r="B50" s="21" t="s">
        <v>44</v>
      </c>
      <c r="C50" s="14" t="s">
        <v>45</v>
      </c>
      <c r="D50" s="15">
        <v>1</v>
      </c>
    </row>
    <row r="51" spans="2:4" ht="20.100000000000001" customHeight="1" x14ac:dyDescent="0.25">
      <c r="B51" s="21" t="s">
        <v>46</v>
      </c>
      <c r="C51" s="15" t="s">
        <v>47</v>
      </c>
      <c r="D51" s="15">
        <v>1</v>
      </c>
    </row>
    <row r="52" spans="2:4" ht="20.100000000000001" customHeight="1" x14ac:dyDescent="0.25">
      <c r="B52" s="21" t="s">
        <v>48</v>
      </c>
      <c r="C52" s="14" t="s">
        <v>13</v>
      </c>
      <c r="D52" s="15">
        <v>3</v>
      </c>
    </row>
    <row r="53" spans="2:4" ht="20.100000000000001" customHeight="1" x14ac:dyDescent="0.25">
      <c r="B53" s="21" t="s">
        <v>49</v>
      </c>
      <c r="C53" s="14" t="s">
        <v>33</v>
      </c>
      <c r="D53" s="15">
        <v>24</v>
      </c>
    </row>
    <row r="54" spans="2:4" ht="20.100000000000001" customHeight="1" x14ac:dyDescent="0.25">
      <c r="B54" s="21" t="s">
        <v>57</v>
      </c>
      <c r="C54" s="14" t="s">
        <v>58</v>
      </c>
      <c r="D54" s="15">
        <v>20</v>
      </c>
    </row>
    <row r="55" spans="2:4" ht="20.100000000000001" customHeight="1" x14ac:dyDescent="0.25">
      <c r="D55" s="18"/>
    </row>
    <row r="56" spans="2:4" ht="20.100000000000001" customHeight="1" x14ac:dyDescent="0.25">
      <c r="D56" s="18"/>
    </row>
    <row r="57" spans="2:4" x14ac:dyDescent="0.25">
      <c r="D57" s="18"/>
    </row>
  </sheetData>
  <mergeCells count="9">
    <mergeCell ref="B21:B22"/>
    <mergeCell ref="B27:D27"/>
    <mergeCell ref="B30:B31"/>
    <mergeCell ref="B35:B36"/>
    <mergeCell ref="A4:F4"/>
    <mergeCell ref="B7:D7"/>
    <mergeCell ref="B14:D14"/>
    <mergeCell ref="B16:B17"/>
    <mergeCell ref="B18:B20"/>
  </mergeCells>
  <pageMargins left="0.51180555555555596" right="0.51180555555555596" top="0.87847222222222199" bottom="0.78749999999999998" header="0.511811023622047" footer="0.511811023622047"/>
  <pageSetup paperSize="9" scale="81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AMJ56"/>
  <sheetViews>
    <sheetView showGridLines="0" topLeftCell="A16" zoomScaleNormal="100" workbookViewId="0">
      <selection activeCell="E32" sqref="E32"/>
    </sheetView>
  </sheetViews>
  <sheetFormatPr defaultColWidth="9.140625" defaultRowHeight="15" x14ac:dyDescent="0.25"/>
  <cols>
    <col min="1" max="1" width="9.140625" style="11"/>
    <col min="2" max="2" width="32.7109375" style="11" customWidth="1"/>
    <col min="3" max="3" width="14.140625" style="11" customWidth="1"/>
    <col min="4" max="4" width="14.42578125" style="11" customWidth="1"/>
    <col min="5" max="1024" width="9.140625" style="11"/>
  </cols>
  <sheetData>
    <row r="4" spans="1:7" ht="21" x14ac:dyDescent="0.25">
      <c r="A4" s="10" t="s">
        <v>0</v>
      </c>
      <c r="B4" s="10"/>
      <c r="C4" s="10"/>
      <c r="D4" s="10"/>
      <c r="E4" s="10"/>
      <c r="F4" s="10"/>
    </row>
    <row r="6" spans="1:7" ht="20.100000000000001" customHeight="1" x14ac:dyDescent="0.25"/>
    <row r="7" spans="1:7" ht="20.100000000000001" customHeight="1" x14ac:dyDescent="0.25">
      <c r="B7" s="9" t="s">
        <v>1</v>
      </c>
      <c r="C7" s="9"/>
      <c r="D7" s="9"/>
    </row>
    <row r="8" spans="1:7" ht="30.75" customHeight="1" x14ac:dyDescent="0.25">
      <c r="B8" s="12" t="s">
        <v>2</v>
      </c>
      <c r="C8" s="26" t="s">
        <v>50</v>
      </c>
      <c r="D8" s="12" t="s">
        <v>4</v>
      </c>
    </row>
    <row r="9" spans="1:7" ht="20.100000000000001" customHeight="1" x14ac:dyDescent="0.25">
      <c r="B9" s="13" t="s">
        <v>59</v>
      </c>
      <c r="C9" s="14" t="s">
        <v>60</v>
      </c>
      <c r="D9" s="15">
        <v>6</v>
      </c>
    </row>
    <row r="10" spans="1:7" ht="20.100000000000001" customHeight="1" x14ac:dyDescent="0.25">
      <c r="C10" s="18"/>
      <c r="D10" s="19"/>
      <c r="G10" s="18"/>
    </row>
    <row r="11" spans="1:7" ht="20.100000000000001" customHeight="1" x14ac:dyDescent="0.25">
      <c r="B11" s="9" t="s">
        <v>11</v>
      </c>
      <c r="C11" s="9"/>
      <c r="D11" s="9"/>
      <c r="G11" s="18"/>
    </row>
    <row r="12" spans="1:7" ht="34.5" customHeight="1" x14ac:dyDescent="0.25">
      <c r="B12" s="12" t="s">
        <v>2</v>
      </c>
      <c r="C12" s="27" t="s">
        <v>50</v>
      </c>
      <c r="D12" s="12" t="s">
        <v>4</v>
      </c>
      <c r="G12" s="18"/>
    </row>
    <row r="13" spans="1:7" ht="20.100000000000001" customHeight="1" x14ac:dyDescent="0.25">
      <c r="B13" s="28" t="s">
        <v>61</v>
      </c>
      <c r="C13" s="29" t="s">
        <v>58</v>
      </c>
      <c r="D13" s="30">
        <v>149</v>
      </c>
      <c r="G13" s="18"/>
    </row>
    <row r="14" spans="1:7" ht="20.100000000000001" customHeight="1" x14ac:dyDescent="0.25">
      <c r="B14" s="8" t="s">
        <v>14</v>
      </c>
      <c r="C14" s="14" t="s">
        <v>13</v>
      </c>
      <c r="D14" s="15">
        <v>3</v>
      </c>
      <c r="G14" s="18"/>
    </row>
    <row r="15" spans="1:7" ht="20.100000000000001" customHeight="1" x14ac:dyDescent="0.25">
      <c r="B15" s="8"/>
      <c r="C15" s="14" t="s">
        <v>10</v>
      </c>
      <c r="D15" s="15">
        <v>2</v>
      </c>
      <c r="G15" s="18"/>
    </row>
    <row r="16" spans="1:7" ht="20.100000000000001" customHeight="1" x14ac:dyDescent="0.25">
      <c r="B16" s="8" t="s">
        <v>12</v>
      </c>
      <c r="C16" s="14" t="s">
        <v>13</v>
      </c>
      <c r="D16" s="15">
        <v>31</v>
      </c>
      <c r="G16" s="18"/>
    </row>
    <row r="17" spans="2:7" ht="20.100000000000001" customHeight="1" x14ac:dyDescent="0.25">
      <c r="B17" s="8"/>
      <c r="C17" s="14" t="s">
        <v>10</v>
      </c>
      <c r="D17" s="15">
        <v>21</v>
      </c>
      <c r="G17" s="18"/>
    </row>
    <row r="18" spans="2:7" ht="20.100000000000001" customHeight="1" x14ac:dyDescent="0.25">
      <c r="B18" s="17" t="s">
        <v>18</v>
      </c>
      <c r="C18" s="14" t="s">
        <v>19</v>
      </c>
      <c r="D18" s="15">
        <v>5</v>
      </c>
      <c r="G18" s="20"/>
    </row>
    <row r="19" spans="2:7" ht="20.100000000000001" customHeight="1" x14ac:dyDescent="0.25">
      <c r="B19" s="17" t="s">
        <v>5</v>
      </c>
      <c r="C19" s="14" t="s">
        <v>6</v>
      </c>
      <c r="D19" s="15">
        <v>12</v>
      </c>
    </row>
    <row r="20" spans="2:7" ht="20.100000000000001" customHeight="1" x14ac:dyDescent="0.25">
      <c r="B20" s="17" t="s">
        <v>20</v>
      </c>
      <c r="C20" s="14" t="s">
        <v>21</v>
      </c>
      <c r="D20" s="15">
        <v>10</v>
      </c>
    </row>
    <row r="21" spans="2:7" ht="20.100000000000001" customHeight="1" x14ac:dyDescent="0.25">
      <c r="B21" s="16" t="s">
        <v>51</v>
      </c>
      <c r="C21" s="14" t="s">
        <v>8</v>
      </c>
      <c r="D21" s="15">
        <v>1</v>
      </c>
    </row>
    <row r="22" spans="2:7" ht="20.100000000000001" customHeight="1" x14ac:dyDescent="0.25">
      <c r="B22" s="17" t="s">
        <v>62</v>
      </c>
      <c r="C22" s="14" t="s">
        <v>21</v>
      </c>
      <c r="D22" s="15">
        <v>2</v>
      </c>
    </row>
    <row r="23" spans="2:7" ht="20.100000000000001" customHeight="1" x14ac:dyDescent="0.25">
      <c r="C23" s="18"/>
      <c r="D23" s="19"/>
    </row>
    <row r="24" spans="2:7" ht="20.100000000000001" customHeight="1" x14ac:dyDescent="0.25">
      <c r="B24" s="9" t="s">
        <v>22</v>
      </c>
      <c r="C24" s="9"/>
      <c r="D24" s="9"/>
    </row>
    <row r="25" spans="2:7" ht="33.75" customHeight="1" x14ac:dyDescent="0.25">
      <c r="B25" s="12" t="s">
        <v>2</v>
      </c>
      <c r="C25" s="26" t="s">
        <v>50</v>
      </c>
      <c r="D25" s="12" t="s">
        <v>4</v>
      </c>
    </row>
    <row r="26" spans="2:7" ht="20.100000000000001" customHeight="1" x14ac:dyDescent="0.25">
      <c r="B26" s="21" t="s">
        <v>23</v>
      </c>
      <c r="C26" s="14" t="s">
        <v>24</v>
      </c>
      <c r="D26" s="22">
        <v>17</v>
      </c>
    </row>
    <row r="27" spans="2:7" ht="20.100000000000001" customHeight="1" x14ac:dyDescent="0.25">
      <c r="B27" s="8" t="s">
        <v>20</v>
      </c>
      <c r="C27" s="14" t="s">
        <v>25</v>
      </c>
      <c r="D27" s="22">
        <f>58+17</f>
        <v>75</v>
      </c>
    </row>
    <row r="28" spans="2:7" ht="20.100000000000001" customHeight="1" x14ac:dyDescent="0.25">
      <c r="B28" s="8"/>
      <c r="C28" s="14" t="s">
        <v>21</v>
      </c>
      <c r="D28" s="22">
        <v>3</v>
      </c>
    </row>
    <row r="29" spans="2:7" ht="20.100000000000001" customHeight="1" x14ac:dyDescent="0.25">
      <c r="B29" s="21" t="s">
        <v>26</v>
      </c>
      <c r="C29" s="14" t="s">
        <v>27</v>
      </c>
      <c r="D29" s="15">
        <v>2</v>
      </c>
    </row>
    <row r="30" spans="2:7" ht="20.100000000000001" customHeight="1" x14ac:dyDescent="0.25">
      <c r="B30" s="21" t="s">
        <v>28</v>
      </c>
      <c r="C30" s="14" t="s">
        <v>29</v>
      </c>
      <c r="D30" s="15">
        <f>96+87</f>
        <v>183</v>
      </c>
    </row>
    <row r="31" spans="2:7" ht="20.100000000000001" customHeight="1" x14ac:dyDescent="0.25">
      <c r="B31" s="21" t="s">
        <v>30</v>
      </c>
      <c r="C31" s="14" t="s">
        <v>29</v>
      </c>
      <c r="D31" s="15">
        <v>10</v>
      </c>
    </row>
    <row r="32" spans="2:7" ht="20.100000000000001" customHeight="1" x14ac:dyDescent="0.25">
      <c r="B32" s="7" t="s">
        <v>31</v>
      </c>
      <c r="C32" s="14" t="s">
        <v>27</v>
      </c>
      <c r="D32" s="15">
        <v>2</v>
      </c>
    </row>
    <row r="33" spans="2:7" ht="20.100000000000001" customHeight="1" x14ac:dyDescent="0.25">
      <c r="B33" s="7"/>
      <c r="C33" s="14" t="s">
        <v>29</v>
      </c>
      <c r="D33" s="15">
        <v>11</v>
      </c>
    </row>
    <row r="34" spans="2:7" ht="20.100000000000001" customHeight="1" x14ac:dyDescent="0.25">
      <c r="B34" s="25" t="s">
        <v>32</v>
      </c>
      <c r="C34" s="14" t="s">
        <v>24</v>
      </c>
      <c r="D34" s="15">
        <v>3</v>
      </c>
    </row>
    <row r="35" spans="2:7" ht="29.25" customHeight="1" x14ac:dyDescent="0.25">
      <c r="B35" s="23" t="s">
        <v>52</v>
      </c>
      <c r="C35" s="14" t="s">
        <v>53</v>
      </c>
      <c r="D35" s="15">
        <v>1</v>
      </c>
    </row>
    <row r="36" spans="2:7" ht="32.25" customHeight="1" x14ac:dyDescent="0.25">
      <c r="B36" s="23" t="s">
        <v>54</v>
      </c>
      <c r="C36" s="14" t="s">
        <v>10</v>
      </c>
      <c r="D36" s="15">
        <v>1</v>
      </c>
    </row>
    <row r="37" spans="2:7" ht="20.100000000000001" customHeight="1" x14ac:dyDescent="0.25">
      <c r="B37" s="23" t="s">
        <v>55</v>
      </c>
      <c r="C37" s="14" t="s">
        <v>15</v>
      </c>
      <c r="D37" s="15">
        <v>1</v>
      </c>
    </row>
    <row r="38" spans="2:7" ht="20.100000000000001" customHeight="1" x14ac:dyDescent="0.25">
      <c r="B38" s="21" t="s">
        <v>35</v>
      </c>
      <c r="C38" s="14" t="s">
        <v>8</v>
      </c>
      <c r="D38" s="15">
        <v>5</v>
      </c>
    </row>
    <row r="39" spans="2:7" ht="20.100000000000001" customHeight="1" x14ac:dyDescent="0.25">
      <c r="B39" s="21" t="s">
        <v>36</v>
      </c>
      <c r="C39" s="15" t="s">
        <v>6</v>
      </c>
      <c r="D39" s="15">
        <v>1</v>
      </c>
    </row>
    <row r="40" spans="2:7" ht="20.100000000000001" customHeight="1" x14ac:dyDescent="0.25">
      <c r="B40" s="21" t="s">
        <v>37</v>
      </c>
      <c r="C40" s="15" t="s">
        <v>15</v>
      </c>
      <c r="D40" s="15">
        <v>3</v>
      </c>
    </row>
    <row r="41" spans="2:7" ht="20.100000000000001" customHeight="1" x14ac:dyDescent="0.25">
      <c r="B41" s="21" t="s">
        <v>56</v>
      </c>
      <c r="C41" s="15" t="s">
        <v>21</v>
      </c>
      <c r="D41" s="15">
        <v>4</v>
      </c>
    </row>
    <row r="42" spans="2:7" ht="20.100000000000001" customHeight="1" x14ac:dyDescent="0.25">
      <c r="B42" s="21" t="s">
        <v>38</v>
      </c>
      <c r="C42" s="15" t="s">
        <v>6</v>
      </c>
      <c r="D42" s="15">
        <v>1</v>
      </c>
    </row>
    <row r="43" spans="2:7" ht="20.100000000000001" customHeight="1" x14ac:dyDescent="0.25">
      <c r="B43" s="21" t="s">
        <v>39</v>
      </c>
      <c r="C43" s="15" t="s">
        <v>6</v>
      </c>
      <c r="D43" s="15">
        <v>3</v>
      </c>
      <c r="G43" s="24"/>
    </row>
    <row r="44" spans="2:7" ht="20.100000000000001" customHeight="1" x14ac:dyDescent="0.25">
      <c r="B44" s="21" t="s">
        <v>40</v>
      </c>
      <c r="C44" s="14" t="s">
        <v>41</v>
      </c>
      <c r="D44" s="15">
        <v>2</v>
      </c>
    </row>
    <row r="45" spans="2:7" ht="20.100000000000001" customHeight="1" x14ac:dyDescent="0.25">
      <c r="B45" s="21" t="s">
        <v>42</v>
      </c>
      <c r="C45" s="15" t="s">
        <v>43</v>
      </c>
      <c r="D45" s="15">
        <v>1</v>
      </c>
    </row>
    <row r="46" spans="2:7" ht="20.100000000000001" customHeight="1" x14ac:dyDescent="0.25">
      <c r="B46" s="21" t="s">
        <v>44</v>
      </c>
      <c r="C46" s="14" t="s">
        <v>45</v>
      </c>
      <c r="D46" s="15">
        <v>1</v>
      </c>
    </row>
    <row r="47" spans="2:7" ht="20.100000000000001" customHeight="1" x14ac:dyDescent="0.25">
      <c r="B47" s="21" t="s">
        <v>46</v>
      </c>
      <c r="C47" s="15" t="s">
        <v>47</v>
      </c>
      <c r="D47" s="15">
        <v>1</v>
      </c>
    </row>
    <row r="48" spans="2:7" ht="20.100000000000001" customHeight="1" x14ac:dyDescent="0.25">
      <c r="B48" s="21" t="s">
        <v>48</v>
      </c>
      <c r="C48" s="14" t="s">
        <v>13</v>
      </c>
      <c r="D48" s="15">
        <v>3</v>
      </c>
    </row>
    <row r="49" spans="2:4" ht="20.100000000000001" customHeight="1" x14ac:dyDescent="0.25">
      <c r="B49" s="21" t="s">
        <v>49</v>
      </c>
      <c r="C49" s="14" t="s">
        <v>33</v>
      </c>
      <c r="D49" s="15">
        <f>20+4</f>
        <v>24</v>
      </c>
    </row>
    <row r="50" spans="2:4" ht="20.100000000000001" customHeight="1" x14ac:dyDescent="0.25">
      <c r="B50" s="21" t="s">
        <v>57</v>
      </c>
      <c r="C50" s="14" t="s">
        <v>58</v>
      </c>
      <c r="D50" s="15">
        <v>25</v>
      </c>
    </row>
    <row r="51" spans="2:4" ht="20.100000000000001" customHeight="1" x14ac:dyDescent="0.25">
      <c r="B51" s="21" t="s">
        <v>63</v>
      </c>
      <c r="C51" s="14" t="s">
        <v>58</v>
      </c>
      <c r="D51" s="15">
        <v>20</v>
      </c>
    </row>
    <row r="52" spans="2:4" ht="20.100000000000001" customHeight="1" x14ac:dyDescent="0.25">
      <c r="B52" s="21" t="s">
        <v>64</v>
      </c>
      <c r="C52" s="14" t="s">
        <v>58</v>
      </c>
      <c r="D52" s="15">
        <v>3</v>
      </c>
    </row>
    <row r="53" spans="2:4" ht="20.100000000000001" customHeight="1" x14ac:dyDescent="0.25">
      <c r="B53" s="17" t="s">
        <v>9</v>
      </c>
      <c r="C53" s="14" t="s">
        <v>10</v>
      </c>
      <c r="D53" s="15">
        <v>1</v>
      </c>
    </row>
    <row r="54" spans="2:4" ht="20.100000000000001" customHeight="1" x14ac:dyDescent="0.25">
      <c r="D54" s="18"/>
    </row>
    <row r="55" spans="2:4" ht="20.100000000000001" customHeight="1" x14ac:dyDescent="0.25">
      <c r="D55" s="18"/>
    </row>
    <row r="56" spans="2:4" x14ac:dyDescent="0.25">
      <c r="D56" s="18"/>
    </row>
  </sheetData>
  <mergeCells count="8">
    <mergeCell ref="B24:D24"/>
    <mergeCell ref="B27:B28"/>
    <mergeCell ref="B32:B33"/>
    <mergeCell ref="A4:F4"/>
    <mergeCell ref="B7:D7"/>
    <mergeCell ref="B11:D11"/>
    <mergeCell ref="B14:B15"/>
    <mergeCell ref="B16:B17"/>
  </mergeCells>
  <pageMargins left="0.51180555555555596" right="0.51180555555555596" top="0.87847222222222199" bottom="0.78749999999999998" header="0.511811023622047" footer="0.511811023622047"/>
  <pageSetup paperSize="9" scale="81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AMJ54"/>
  <sheetViews>
    <sheetView showGridLines="0" topLeftCell="A5" zoomScaleNormal="100" workbookViewId="0">
      <selection activeCell="G15" sqref="G15"/>
    </sheetView>
  </sheetViews>
  <sheetFormatPr defaultColWidth="9.140625" defaultRowHeight="15" x14ac:dyDescent="0.25"/>
  <cols>
    <col min="1" max="1" width="9.140625" style="11"/>
    <col min="2" max="2" width="35.7109375" style="11" customWidth="1"/>
    <col min="3" max="3" width="14.140625" style="11" customWidth="1"/>
    <col min="4" max="4" width="14.42578125" style="11" customWidth="1"/>
    <col min="5" max="1024" width="9.140625" style="11"/>
  </cols>
  <sheetData>
    <row r="4" spans="1:7" ht="21" x14ac:dyDescent="0.25">
      <c r="A4" s="10" t="s">
        <v>0</v>
      </c>
      <c r="B4" s="10"/>
      <c r="C4" s="10"/>
      <c r="D4" s="10"/>
      <c r="E4" s="10"/>
      <c r="F4" s="10"/>
    </row>
    <row r="6" spans="1:7" ht="20.100000000000001" customHeight="1" x14ac:dyDescent="0.25"/>
    <row r="7" spans="1:7" ht="20.100000000000001" customHeight="1" x14ac:dyDescent="0.25">
      <c r="B7" s="9" t="s">
        <v>1</v>
      </c>
      <c r="C7" s="9"/>
      <c r="D7" s="9"/>
    </row>
    <row r="8" spans="1:7" ht="30.75" customHeight="1" x14ac:dyDescent="0.25">
      <c r="B8" s="12" t="s">
        <v>2</v>
      </c>
      <c r="C8" s="26" t="s">
        <v>50</v>
      </c>
      <c r="D8" s="12" t="s">
        <v>4</v>
      </c>
    </row>
    <row r="9" spans="1:7" ht="20.100000000000001" customHeight="1" x14ac:dyDescent="0.25">
      <c r="B9" s="6" t="s">
        <v>59</v>
      </c>
      <c r="C9" s="14" t="s">
        <v>60</v>
      </c>
      <c r="D9" s="15">
        <v>6</v>
      </c>
    </row>
    <row r="10" spans="1:7" ht="20.100000000000001" customHeight="1" x14ac:dyDescent="0.25">
      <c r="B10" s="6"/>
      <c r="C10" s="14" t="s">
        <v>65</v>
      </c>
      <c r="D10" s="15">
        <v>2</v>
      </c>
    </row>
    <row r="11" spans="1:7" ht="20.100000000000001" customHeight="1" x14ac:dyDescent="0.25">
      <c r="C11" s="18"/>
      <c r="D11" s="19"/>
      <c r="G11" s="18"/>
    </row>
    <row r="12" spans="1:7" ht="20.100000000000001" customHeight="1" x14ac:dyDescent="0.25">
      <c r="B12" s="9" t="s">
        <v>11</v>
      </c>
      <c r="C12" s="9"/>
      <c r="D12" s="9"/>
      <c r="G12" s="18"/>
    </row>
    <row r="13" spans="1:7" ht="34.5" customHeight="1" x14ac:dyDescent="0.25">
      <c r="B13" s="12" t="s">
        <v>2</v>
      </c>
      <c r="C13" s="27" t="s">
        <v>50</v>
      </c>
      <c r="D13" s="12" t="s">
        <v>4</v>
      </c>
      <c r="G13" s="18"/>
    </row>
    <row r="14" spans="1:7" ht="20.100000000000001" customHeight="1" x14ac:dyDescent="0.25">
      <c r="B14" s="6" t="s">
        <v>61</v>
      </c>
      <c r="C14" s="29" t="s">
        <v>58</v>
      </c>
      <c r="D14" s="30">
        <v>149</v>
      </c>
      <c r="G14" s="18"/>
    </row>
    <row r="15" spans="1:7" ht="20.100000000000001" customHeight="1" x14ac:dyDescent="0.25">
      <c r="B15" s="6"/>
      <c r="C15" s="29" t="s">
        <v>60</v>
      </c>
      <c r="D15" s="30">
        <v>11</v>
      </c>
      <c r="G15" s="18"/>
    </row>
    <row r="16" spans="1:7" ht="20.100000000000001" customHeight="1" x14ac:dyDescent="0.25">
      <c r="B16" s="17" t="s">
        <v>5</v>
      </c>
      <c r="C16" s="14" t="s">
        <v>6</v>
      </c>
      <c r="D16" s="15">
        <v>12</v>
      </c>
    </row>
    <row r="17" spans="2:7" ht="20.100000000000001" customHeight="1" x14ac:dyDescent="0.25">
      <c r="B17" s="17" t="s">
        <v>66</v>
      </c>
      <c r="C17" s="14" t="s">
        <v>65</v>
      </c>
      <c r="D17" s="15">
        <v>4</v>
      </c>
    </row>
    <row r="18" spans="2:7" ht="20.100000000000001" customHeight="1" x14ac:dyDescent="0.25">
      <c r="B18" s="16" t="s">
        <v>51</v>
      </c>
      <c r="C18" s="14" t="s">
        <v>8</v>
      </c>
      <c r="D18" s="15">
        <v>1</v>
      </c>
    </row>
    <row r="19" spans="2:7" ht="20.100000000000001" customHeight="1" x14ac:dyDescent="0.25">
      <c r="B19" s="17" t="s">
        <v>62</v>
      </c>
      <c r="C19" s="14" t="s">
        <v>21</v>
      </c>
      <c r="D19" s="15">
        <v>2</v>
      </c>
    </row>
    <row r="20" spans="2:7" ht="20.100000000000001" customHeight="1" x14ac:dyDescent="0.25">
      <c r="C20" s="18"/>
      <c r="D20" s="19"/>
    </row>
    <row r="21" spans="2:7" ht="20.100000000000001" customHeight="1" x14ac:dyDescent="0.25">
      <c r="B21" s="9" t="s">
        <v>22</v>
      </c>
      <c r="C21" s="9"/>
      <c r="D21" s="9"/>
    </row>
    <row r="22" spans="2:7" ht="33.75" customHeight="1" x14ac:dyDescent="0.25">
      <c r="B22" s="12" t="s">
        <v>2</v>
      </c>
      <c r="C22" s="26" t="s">
        <v>50</v>
      </c>
      <c r="D22" s="12" t="s">
        <v>4</v>
      </c>
    </row>
    <row r="23" spans="2:7" ht="20.100000000000001" customHeight="1" x14ac:dyDescent="0.25">
      <c r="B23" s="8" t="s">
        <v>14</v>
      </c>
      <c r="C23" s="14" t="s">
        <v>13</v>
      </c>
      <c r="D23" s="15">
        <v>3</v>
      </c>
      <c r="G23" s="18"/>
    </row>
    <row r="24" spans="2:7" ht="20.100000000000001" customHeight="1" x14ac:dyDescent="0.25">
      <c r="B24" s="8"/>
      <c r="C24" s="14" t="s">
        <v>10</v>
      </c>
      <c r="D24" s="15">
        <v>2</v>
      </c>
      <c r="G24" s="18"/>
    </row>
    <row r="25" spans="2:7" ht="20.100000000000001" customHeight="1" x14ac:dyDescent="0.25">
      <c r="B25" s="21" t="s">
        <v>67</v>
      </c>
      <c r="C25" s="14" t="s">
        <v>60</v>
      </c>
      <c r="D25" s="22">
        <v>50</v>
      </c>
    </row>
    <row r="26" spans="2:7" ht="20.100000000000001" customHeight="1" x14ac:dyDescent="0.25">
      <c r="B26" s="21" t="s">
        <v>23</v>
      </c>
      <c r="C26" s="14" t="s">
        <v>24</v>
      </c>
      <c r="D26" s="22">
        <v>17</v>
      </c>
    </row>
    <row r="27" spans="2:7" ht="20.100000000000001" customHeight="1" x14ac:dyDescent="0.25">
      <c r="B27" s="8" t="s">
        <v>20</v>
      </c>
      <c r="C27" s="14" t="s">
        <v>25</v>
      </c>
      <c r="D27" s="22">
        <f>58+17</f>
        <v>75</v>
      </c>
    </row>
    <row r="28" spans="2:7" ht="20.100000000000001" customHeight="1" x14ac:dyDescent="0.25">
      <c r="B28" s="8"/>
      <c r="C28" s="14" t="s">
        <v>21</v>
      </c>
      <c r="D28" s="22">
        <v>13</v>
      </c>
    </row>
    <row r="29" spans="2:7" ht="20.100000000000001" customHeight="1" x14ac:dyDescent="0.25">
      <c r="B29" s="8" t="s">
        <v>12</v>
      </c>
      <c r="C29" s="14" t="s">
        <v>13</v>
      </c>
      <c r="D29" s="15">
        <v>30</v>
      </c>
      <c r="G29" s="18"/>
    </row>
    <row r="30" spans="2:7" ht="20.100000000000001" customHeight="1" x14ac:dyDescent="0.25">
      <c r="B30" s="8"/>
      <c r="C30" s="14" t="s">
        <v>10</v>
      </c>
      <c r="D30" s="15">
        <v>21</v>
      </c>
      <c r="G30" s="18"/>
    </row>
    <row r="31" spans="2:7" ht="20.100000000000001" customHeight="1" x14ac:dyDescent="0.25">
      <c r="B31" s="21" t="s">
        <v>26</v>
      </c>
      <c r="C31" s="14" t="s">
        <v>27</v>
      </c>
      <c r="D31" s="15">
        <v>2</v>
      </c>
    </row>
    <row r="32" spans="2:7" ht="20.100000000000001" customHeight="1" x14ac:dyDescent="0.25">
      <c r="B32" s="21" t="s">
        <v>30</v>
      </c>
      <c r="C32" s="14" t="s">
        <v>29</v>
      </c>
      <c r="D32" s="15">
        <v>10</v>
      </c>
    </row>
    <row r="33" spans="2:7" ht="20.100000000000001" customHeight="1" x14ac:dyDescent="0.25">
      <c r="B33" s="21" t="s">
        <v>28</v>
      </c>
      <c r="C33" s="14" t="s">
        <v>29</v>
      </c>
      <c r="D33" s="15">
        <v>60</v>
      </c>
    </row>
    <row r="34" spans="2:7" ht="20.100000000000001" customHeight="1" x14ac:dyDescent="0.25">
      <c r="B34" s="31" t="s">
        <v>31</v>
      </c>
      <c r="C34" s="14" t="s">
        <v>29</v>
      </c>
      <c r="D34" s="15">
        <v>11</v>
      </c>
    </row>
    <row r="35" spans="2:7" ht="29.25" customHeight="1" x14ac:dyDescent="0.25">
      <c r="B35" s="23" t="s">
        <v>52</v>
      </c>
      <c r="C35" s="14" t="s">
        <v>53</v>
      </c>
      <c r="D35" s="15">
        <v>1</v>
      </c>
    </row>
    <row r="36" spans="2:7" ht="32.25" customHeight="1" x14ac:dyDescent="0.25">
      <c r="B36" s="23" t="s">
        <v>54</v>
      </c>
      <c r="C36" s="14" t="s">
        <v>10</v>
      </c>
      <c r="D36" s="15">
        <v>1</v>
      </c>
    </row>
    <row r="37" spans="2:7" ht="20.100000000000001" customHeight="1" x14ac:dyDescent="0.25">
      <c r="B37" s="23" t="s">
        <v>55</v>
      </c>
      <c r="C37" s="14" t="s">
        <v>15</v>
      </c>
      <c r="D37" s="15">
        <v>1</v>
      </c>
    </row>
    <row r="38" spans="2:7" ht="20.100000000000001" customHeight="1" x14ac:dyDescent="0.25">
      <c r="B38" s="21" t="s">
        <v>36</v>
      </c>
      <c r="C38" s="15" t="s">
        <v>6</v>
      </c>
      <c r="D38" s="15">
        <v>1</v>
      </c>
    </row>
    <row r="39" spans="2:7" ht="20.100000000000001" customHeight="1" x14ac:dyDescent="0.25">
      <c r="B39" s="21" t="s">
        <v>37</v>
      </c>
      <c r="C39" s="15" t="s">
        <v>15</v>
      </c>
      <c r="D39" s="15">
        <v>1</v>
      </c>
    </row>
    <row r="40" spans="2:7" ht="20.100000000000001" customHeight="1" x14ac:dyDescent="0.25">
      <c r="B40" s="21" t="s">
        <v>56</v>
      </c>
      <c r="C40" s="15" t="s">
        <v>21</v>
      </c>
      <c r="D40" s="15">
        <v>4</v>
      </c>
    </row>
    <row r="41" spans="2:7" ht="20.100000000000001" customHeight="1" x14ac:dyDescent="0.25">
      <c r="B41" s="21" t="s">
        <v>38</v>
      </c>
      <c r="C41" s="15" t="s">
        <v>6</v>
      </c>
      <c r="D41" s="15">
        <v>1</v>
      </c>
    </row>
    <row r="42" spans="2:7" ht="20.100000000000001" customHeight="1" x14ac:dyDescent="0.25">
      <c r="B42" s="21" t="s">
        <v>39</v>
      </c>
      <c r="C42" s="15" t="s">
        <v>6</v>
      </c>
      <c r="D42" s="15">
        <v>3</v>
      </c>
      <c r="G42" s="24"/>
    </row>
    <row r="43" spans="2:7" ht="20.100000000000001" customHeight="1" x14ac:dyDescent="0.25">
      <c r="B43" s="21" t="s">
        <v>40</v>
      </c>
      <c r="C43" s="14" t="s">
        <v>41</v>
      </c>
      <c r="D43" s="15">
        <v>2</v>
      </c>
    </row>
    <row r="44" spans="2:7" ht="20.100000000000001" customHeight="1" x14ac:dyDescent="0.25">
      <c r="B44" s="21" t="s">
        <v>42</v>
      </c>
      <c r="C44" s="15" t="s">
        <v>43</v>
      </c>
      <c r="D44" s="15">
        <v>1</v>
      </c>
    </row>
    <row r="45" spans="2:7" ht="20.100000000000001" customHeight="1" x14ac:dyDescent="0.25">
      <c r="B45" s="21" t="s">
        <v>44</v>
      </c>
      <c r="C45" s="14" t="s">
        <v>45</v>
      </c>
      <c r="D45" s="15">
        <v>1</v>
      </c>
    </row>
    <row r="46" spans="2:7" ht="20.100000000000001" customHeight="1" x14ac:dyDescent="0.25">
      <c r="B46" s="21" t="s">
        <v>46</v>
      </c>
      <c r="C46" s="15" t="s">
        <v>68</v>
      </c>
      <c r="D46" s="15">
        <v>1</v>
      </c>
    </row>
    <row r="47" spans="2:7" ht="20.100000000000001" customHeight="1" x14ac:dyDescent="0.25">
      <c r="B47" s="21" t="s">
        <v>48</v>
      </c>
      <c r="C47" s="14" t="s">
        <v>13</v>
      </c>
      <c r="D47" s="15">
        <v>3</v>
      </c>
    </row>
    <row r="48" spans="2:7" ht="20.100000000000001" customHeight="1" x14ac:dyDescent="0.25">
      <c r="B48" s="21" t="s">
        <v>57</v>
      </c>
      <c r="C48" s="14" t="s">
        <v>58</v>
      </c>
      <c r="D48" s="15">
        <v>25</v>
      </c>
    </row>
    <row r="49" spans="2:4" ht="20.100000000000001" customHeight="1" x14ac:dyDescent="0.25">
      <c r="B49" s="21" t="s">
        <v>63</v>
      </c>
      <c r="C49" s="14" t="s">
        <v>58</v>
      </c>
      <c r="D49" s="15">
        <v>20</v>
      </c>
    </row>
    <row r="50" spans="2:4" ht="20.100000000000001" customHeight="1" x14ac:dyDescent="0.25">
      <c r="B50" s="21" t="s">
        <v>64</v>
      </c>
      <c r="C50" s="14" t="s">
        <v>58</v>
      </c>
      <c r="D50" s="15">
        <v>3</v>
      </c>
    </row>
    <row r="51" spans="2:4" ht="20.100000000000001" customHeight="1" x14ac:dyDescent="0.25">
      <c r="B51" s="17" t="s">
        <v>9</v>
      </c>
      <c r="C51" s="14" t="s">
        <v>10</v>
      </c>
      <c r="D51" s="15">
        <v>1</v>
      </c>
    </row>
    <row r="52" spans="2:4" ht="20.100000000000001" customHeight="1" x14ac:dyDescent="0.25">
      <c r="D52" s="18"/>
    </row>
    <row r="53" spans="2:4" ht="20.100000000000001" customHeight="1" x14ac:dyDescent="0.25">
      <c r="D53" s="18"/>
    </row>
    <row r="54" spans="2:4" x14ac:dyDescent="0.25">
      <c r="D54" s="18"/>
    </row>
  </sheetData>
  <mergeCells count="9">
    <mergeCell ref="B21:D21"/>
    <mergeCell ref="B23:B24"/>
    <mergeCell ref="B27:B28"/>
    <mergeCell ref="B29:B30"/>
    <mergeCell ref="A4:F4"/>
    <mergeCell ref="B7:D7"/>
    <mergeCell ref="B9:B10"/>
    <mergeCell ref="B12:D12"/>
    <mergeCell ref="B14:B15"/>
  </mergeCells>
  <pageMargins left="0.51180555555555596" right="0.51180555555555596" top="0.87847222222222199" bottom="0.78749999999999998" header="0.511811023622047" footer="0.511811023622047"/>
  <pageSetup paperSize="9" scale="81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AMJ54"/>
  <sheetViews>
    <sheetView showGridLines="0" topLeftCell="A40" zoomScaleNormal="100" workbookViewId="0">
      <selection activeCell="H10" sqref="H10"/>
    </sheetView>
  </sheetViews>
  <sheetFormatPr defaultColWidth="9.140625" defaultRowHeight="15" x14ac:dyDescent="0.25"/>
  <cols>
    <col min="1" max="1" width="9.140625" style="11"/>
    <col min="2" max="2" width="35.7109375" style="11" customWidth="1"/>
    <col min="3" max="3" width="14.140625" style="11" customWidth="1"/>
    <col min="4" max="4" width="14.42578125" style="11" customWidth="1"/>
    <col min="5" max="1024" width="9.140625" style="11"/>
  </cols>
  <sheetData>
    <row r="4" spans="1:7" ht="21" x14ac:dyDescent="0.25">
      <c r="A4" s="10" t="s">
        <v>69</v>
      </c>
      <c r="B4" s="10"/>
      <c r="C4" s="10"/>
      <c r="D4" s="10"/>
      <c r="E4" s="10"/>
      <c r="F4" s="10"/>
    </row>
    <row r="6" spans="1:7" ht="20.100000000000001" customHeight="1" x14ac:dyDescent="0.25">
      <c r="B6" s="5" t="s">
        <v>1</v>
      </c>
      <c r="C6" s="5"/>
      <c r="D6" s="5"/>
    </row>
    <row r="7" spans="1:7" ht="30.75" customHeight="1" x14ac:dyDescent="0.25">
      <c r="B7" s="32" t="s">
        <v>2</v>
      </c>
      <c r="C7" s="33" t="s">
        <v>50</v>
      </c>
      <c r="D7" s="32" t="s">
        <v>4</v>
      </c>
    </row>
    <row r="8" spans="1:7" ht="20.100000000000001" customHeight="1" x14ac:dyDescent="0.25">
      <c r="B8" s="4" t="s">
        <v>59</v>
      </c>
      <c r="C8" s="35" t="s">
        <v>60</v>
      </c>
      <c r="D8" s="36">
        <v>6</v>
      </c>
    </row>
    <row r="9" spans="1:7" ht="20.100000000000001" customHeight="1" x14ac:dyDescent="0.25">
      <c r="B9" s="4"/>
      <c r="C9" s="35" t="s">
        <v>65</v>
      </c>
      <c r="D9" s="36">
        <v>2</v>
      </c>
    </row>
    <row r="10" spans="1:7" ht="20.100000000000001" customHeight="1" x14ac:dyDescent="0.25">
      <c r="B10" s="5" t="s">
        <v>11</v>
      </c>
      <c r="C10" s="5"/>
      <c r="D10" s="5"/>
      <c r="G10" s="18"/>
    </row>
    <row r="11" spans="1:7" ht="34.5" customHeight="1" x14ac:dyDescent="0.25">
      <c r="B11" s="32" t="s">
        <v>2</v>
      </c>
      <c r="C11" s="33" t="s">
        <v>50</v>
      </c>
      <c r="D11" s="32" t="s">
        <v>4</v>
      </c>
      <c r="G11" s="18"/>
    </row>
    <row r="12" spans="1:7" ht="20.100000000000001" customHeight="1" x14ac:dyDescent="0.25">
      <c r="B12" s="4" t="s">
        <v>61</v>
      </c>
      <c r="C12" s="35" t="s">
        <v>58</v>
      </c>
      <c r="D12" s="36">
        <v>148</v>
      </c>
      <c r="G12" s="18"/>
    </row>
    <row r="13" spans="1:7" ht="20.100000000000001" customHeight="1" x14ac:dyDescent="0.25">
      <c r="B13" s="4"/>
      <c r="C13" s="35" t="s">
        <v>60</v>
      </c>
      <c r="D13" s="36">
        <v>11</v>
      </c>
      <c r="G13" s="18"/>
    </row>
    <row r="14" spans="1:7" ht="20.100000000000001" customHeight="1" x14ac:dyDescent="0.25">
      <c r="B14" s="4"/>
      <c r="C14" s="35" t="s">
        <v>70</v>
      </c>
      <c r="D14" s="36">
        <v>10</v>
      </c>
      <c r="G14" s="18"/>
    </row>
    <row r="15" spans="1:7" ht="20.100000000000001" customHeight="1" x14ac:dyDescent="0.25">
      <c r="B15" s="34" t="s">
        <v>71</v>
      </c>
      <c r="C15" s="35" t="s">
        <v>72</v>
      </c>
      <c r="D15" s="36">
        <v>2</v>
      </c>
      <c r="G15" s="18"/>
    </row>
    <row r="16" spans="1:7" ht="20.100000000000001" customHeight="1" x14ac:dyDescent="0.25">
      <c r="B16" s="34" t="s">
        <v>5</v>
      </c>
      <c r="C16" s="35" t="s">
        <v>6</v>
      </c>
      <c r="D16" s="36">
        <v>12</v>
      </c>
    </row>
    <row r="17" spans="2:7" ht="20.100000000000001" customHeight="1" x14ac:dyDescent="0.25">
      <c r="B17" s="34" t="s">
        <v>66</v>
      </c>
      <c r="C17" s="35" t="s">
        <v>65</v>
      </c>
      <c r="D17" s="36">
        <v>4</v>
      </c>
    </row>
    <row r="18" spans="2:7" ht="20.100000000000001" customHeight="1" x14ac:dyDescent="0.25">
      <c r="B18" s="34" t="s">
        <v>62</v>
      </c>
      <c r="C18" s="35" t="s">
        <v>21</v>
      </c>
      <c r="D18" s="36">
        <v>2</v>
      </c>
    </row>
    <row r="19" spans="2:7" ht="20.100000000000001" customHeight="1" x14ac:dyDescent="0.25">
      <c r="B19" s="34" t="s">
        <v>73</v>
      </c>
      <c r="C19" s="35" t="s">
        <v>74</v>
      </c>
      <c r="D19" s="36">
        <v>6</v>
      </c>
    </row>
    <row r="20" spans="2:7" ht="20.100000000000001" customHeight="1" x14ac:dyDescent="0.25">
      <c r="B20" s="5" t="s">
        <v>22</v>
      </c>
      <c r="C20" s="5"/>
      <c r="D20" s="5"/>
    </row>
    <row r="21" spans="2:7" ht="33.75" customHeight="1" x14ac:dyDescent="0.25">
      <c r="B21" s="32" t="s">
        <v>2</v>
      </c>
      <c r="C21" s="33" t="s">
        <v>50</v>
      </c>
      <c r="D21" s="32" t="s">
        <v>4</v>
      </c>
    </row>
    <row r="22" spans="2:7" ht="20.100000000000001" customHeight="1" x14ac:dyDescent="0.25">
      <c r="B22" s="37" t="s">
        <v>67</v>
      </c>
      <c r="C22" s="35" t="s">
        <v>60</v>
      </c>
      <c r="D22" s="38">
        <f>48+2</f>
        <v>50</v>
      </c>
    </row>
    <row r="23" spans="2:7" ht="20.100000000000001" customHeight="1" x14ac:dyDescent="0.25">
      <c r="B23" s="3" t="s">
        <v>14</v>
      </c>
      <c r="C23" s="35" t="s">
        <v>13</v>
      </c>
      <c r="D23" s="38">
        <v>3</v>
      </c>
    </row>
    <row r="24" spans="2:7" ht="20.100000000000001" customHeight="1" x14ac:dyDescent="0.25">
      <c r="B24" s="3"/>
      <c r="C24" s="35" t="s">
        <v>10</v>
      </c>
      <c r="D24" s="38">
        <v>1</v>
      </c>
    </row>
    <row r="25" spans="2:7" ht="20.100000000000001" customHeight="1" x14ac:dyDescent="0.25">
      <c r="B25" s="37" t="s">
        <v>75</v>
      </c>
      <c r="C25" s="35" t="s">
        <v>74</v>
      </c>
      <c r="D25" s="38">
        <v>144</v>
      </c>
    </row>
    <row r="26" spans="2:7" ht="20.100000000000001" customHeight="1" x14ac:dyDescent="0.25">
      <c r="B26" s="37" t="s">
        <v>76</v>
      </c>
      <c r="C26" s="35" t="s">
        <v>77</v>
      </c>
      <c r="D26" s="38">
        <v>68</v>
      </c>
    </row>
    <row r="27" spans="2:7" ht="20.100000000000001" customHeight="1" x14ac:dyDescent="0.25">
      <c r="B27" s="4" t="s">
        <v>20</v>
      </c>
      <c r="C27" s="35" t="s">
        <v>25</v>
      </c>
      <c r="D27" s="38">
        <v>68</v>
      </c>
    </row>
    <row r="28" spans="2:7" ht="20.100000000000001" customHeight="1" x14ac:dyDescent="0.25">
      <c r="B28" s="4"/>
      <c r="C28" s="35" t="s">
        <v>21</v>
      </c>
      <c r="D28" s="38">
        <v>12</v>
      </c>
    </row>
    <row r="29" spans="2:7" ht="20.100000000000001" customHeight="1" x14ac:dyDescent="0.25">
      <c r="B29" s="4" t="s">
        <v>78</v>
      </c>
      <c r="C29" s="39" t="s">
        <v>24</v>
      </c>
      <c r="D29" s="39">
        <v>2</v>
      </c>
    </row>
    <row r="30" spans="2:7" ht="20.100000000000001" customHeight="1" x14ac:dyDescent="0.25">
      <c r="B30" s="4"/>
      <c r="C30" s="39" t="s">
        <v>68</v>
      </c>
      <c r="D30" s="39">
        <v>11</v>
      </c>
    </row>
    <row r="31" spans="2:7" ht="20.100000000000001" customHeight="1" x14ac:dyDescent="0.25">
      <c r="B31" s="4" t="s">
        <v>12</v>
      </c>
      <c r="C31" s="39" t="s">
        <v>13</v>
      </c>
      <c r="D31" s="39">
        <v>23</v>
      </c>
      <c r="G31" s="18"/>
    </row>
    <row r="32" spans="2:7" ht="20.100000000000001" customHeight="1" x14ac:dyDescent="0.25">
      <c r="B32" s="4"/>
      <c r="C32" s="35" t="s">
        <v>10</v>
      </c>
      <c r="D32" s="38">
        <v>14</v>
      </c>
      <c r="G32" s="18"/>
    </row>
    <row r="33" spans="2:7" ht="20.100000000000001" customHeight="1" x14ac:dyDescent="0.25">
      <c r="B33" s="4"/>
      <c r="C33" s="35" t="s">
        <v>79</v>
      </c>
      <c r="D33" s="40">
        <v>1</v>
      </c>
      <c r="G33" s="18"/>
    </row>
    <row r="34" spans="2:7" ht="20.100000000000001" customHeight="1" x14ac:dyDescent="0.25">
      <c r="B34" s="34" t="s">
        <v>80</v>
      </c>
      <c r="C34" s="35" t="s">
        <v>29</v>
      </c>
      <c r="D34" s="40">
        <v>8</v>
      </c>
      <c r="G34" s="18"/>
    </row>
    <row r="35" spans="2:7" ht="20.100000000000001" customHeight="1" x14ac:dyDescent="0.25">
      <c r="B35" s="34" t="s">
        <v>26</v>
      </c>
      <c r="C35" s="35" t="s">
        <v>27</v>
      </c>
      <c r="D35" s="40">
        <v>1</v>
      </c>
      <c r="G35" s="18"/>
    </row>
    <row r="36" spans="2:7" ht="20.100000000000001" customHeight="1" x14ac:dyDescent="0.25">
      <c r="B36" s="34" t="s">
        <v>28</v>
      </c>
      <c r="C36" s="35" t="s">
        <v>29</v>
      </c>
      <c r="D36" s="40">
        <v>1</v>
      </c>
      <c r="G36" s="18"/>
    </row>
    <row r="37" spans="2:7" ht="20.100000000000001" customHeight="1" x14ac:dyDescent="0.25">
      <c r="B37" s="37" t="s">
        <v>31</v>
      </c>
      <c r="C37" s="35" t="s">
        <v>29</v>
      </c>
      <c r="D37" s="40">
        <v>9</v>
      </c>
    </row>
    <row r="38" spans="2:7" ht="20.100000000000001" customHeight="1" x14ac:dyDescent="0.25">
      <c r="B38" s="41" t="s">
        <v>55</v>
      </c>
      <c r="C38" s="40" t="s">
        <v>15</v>
      </c>
      <c r="D38" s="40">
        <v>1</v>
      </c>
    </row>
    <row r="39" spans="2:7" ht="20.100000000000001" customHeight="1" x14ac:dyDescent="0.25">
      <c r="B39" s="37" t="s">
        <v>36</v>
      </c>
      <c r="C39" s="40" t="s">
        <v>6</v>
      </c>
      <c r="D39" s="40">
        <v>1</v>
      </c>
    </row>
    <row r="40" spans="2:7" ht="20.100000000000001" customHeight="1" x14ac:dyDescent="0.25">
      <c r="B40" s="37" t="s">
        <v>37</v>
      </c>
      <c r="C40" s="40" t="s">
        <v>15</v>
      </c>
      <c r="D40" s="40">
        <v>1</v>
      </c>
    </row>
    <row r="41" spans="2:7" ht="20.100000000000001" customHeight="1" x14ac:dyDescent="0.25">
      <c r="B41" s="37" t="s">
        <v>56</v>
      </c>
      <c r="C41" s="35" t="s">
        <v>21</v>
      </c>
      <c r="D41" s="40">
        <v>4</v>
      </c>
    </row>
    <row r="42" spans="2:7" ht="20.100000000000001" customHeight="1" x14ac:dyDescent="0.25">
      <c r="B42" s="37" t="s">
        <v>38</v>
      </c>
      <c r="C42" s="40" t="s">
        <v>6</v>
      </c>
      <c r="D42" s="40">
        <v>1</v>
      </c>
    </row>
    <row r="43" spans="2:7" ht="20.100000000000001" customHeight="1" x14ac:dyDescent="0.25">
      <c r="B43" s="37" t="s">
        <v>44</v>
      </c>
      <c r="C43" s="35" t="s">
        <v>45</v>
      </c>
      <c r="D43" s="40">
        <v>1</v>
      </c>
    </row>
    <row r="44" spans="2:7" ht="20.100000000000001" customHeight="1" x14ac:dyDescent="0.25">
      <c r="B44" s="37" t="s">
        <v>51</v>
      </c>
      <c r="C44" s="35" t="s">
        <v>8</v>
      </c>
      <c r="D44" s="40">
        <v>1</v>
      </c>
    </row>
    <row r="45" spans="2:7" ht="20.100000000000001" customHeight="1" x14ac:dyDescent="0.25">
      <c r="B45" s="37" t="s">
        <v>46</v>
      </c>
      <c r="C45" s="36" t="s">
        <v>68</v>
      </c>
      <c r="D45" s="36">
        <v>1</v>
      </c>
    </row>
    <row r="46" spans="2:7" ht="20.100000000000001" customHeight="1" x14ac:dyDescent="0.25">
      <c r="B46" s="37" t="s">
        <v>81</v>
      </c>
      <c r="C46" s="36" t="s">
        <v>13</v>
      </c>
      <c r="D46" s="36">
        <v>2</v>
      </c>
    </row>
    <row r="47" spans="2:7" ht="20.100000000000001" customHeight="1" x14ac:dyDescent="0.25">
      <c r="B47" s="37" t="s">
        <v>82</v>
      </c>
      <c r="C47" s="36" t="s">
        <v>77</v>
      </c>
      <c r="D47" s="36">
        <v>4</v>
      </c>
    </row>
    <row r="48" spans="2:7" ht="20.100000000000001" customHeight="1" x14ac:dyDescent="0.25">
      <c r="B48" s="37" t="s">
        <v>57</v>
      </c>
      <c r="C48" s="36" t="s">
        <v>58</v>
      </c>
      <c r="D48" s="36">
        <v>25</v>
      </c>
    </row>
    <row r="49" spans="2:4" ht="20.100000000000001" customHeight="1" x14ac:dyDescent="0.25">
      <c r="B49" s="34" t="s">
        <v>63</v>
      </c>
      <c r="C49" s="36" t="s">
        <v>58</v>
      </c>
      <c r="D49" s="36">
        <v>20</v>
      </c>
    </row>
    <row r="50" spans="2:4" ht="20.100000000000001" customHeight="1" x14ac:dyDescent="0.25">
      <c r="B50" s="34" t="s">
        <v>83</v>
      </c>
      <c r="C50" s="36" t="s">
        <v>77</v>
      </c>
      <c r="D50" s="36">
        <v>4</v>
      </c>
    </row>
    <row r="51" spans="2:4" ht="20.100000000000001" customHeight="1" x14ac:dyDescent="0.25">
      <c r="B51" s="34" t="s">
        <v>84</v>
      </c>
      <c r="C51" s="36" t="s">
        <v>77</v>
      </c>
      <c r="D51" s="36">
        <v>5</v>
      </c>
    </row>
    <row r="52" spans="2:4" ht="20.100000000000001" customHeight="1" x14ac:dyDescent="0.25">
      <c r="B52" s="42" t="s">
        <v>85</v>
      </c>
      <c r="C52" s="36" t="s">
        <v>86</v>
      </c>
      <c r="D52" s="36">
        <v>22</v>
      </c>
    </row>
    <row r="53" spans="2:4" ht="20.100000000000001" customHeight="1" x14ac:dyDescent="0.25"/>
    <row r="54" spans="2:4" ht="20.100000000000001" customHeight="1" x14ac:dyDescent="0.25"/>
  </sheetData>
  <mergeCells count="10">
    <mergeCell ref="B20:D20"/>
    <mergeCell ref="B23:B24"/>
    <mergeCell ref="B27:B28"/>
    <mergeCell ref="B29:B30"/>
    <mergeCell ref="B31:B33"/>
    <mergeCell ref="A4:F4"/>
    <mergeCell ref="B6:D6"/>
    <mergeCell ref="B8:B9"/>
    <mergeCell ref="B10:D10"/>
    <mergeCell ref="B12:B14"/>
  </mergeCells>
  <pageMargins left="0.51180555555555596" right="0.51180555555555596" top="0.29444444444444401" bottom="0.33750000000000002" header="0.511811023622047" footer="0.511811023622047"/>
  <pageSetup paperSize="9" scale="81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EBC32-A302-4335-B2E8-9FCBEF4BB987}">
  <dimension ref="A4:AMJ56"/>
  <sheetViews>
    <sheetView showGridLines="0" tabSelected="1" topLeftCell="A46" zoomScaleNormal="100" workbookViewId="0">
      <selection activeCell="F57" sqref="F57"/>
    </sheetView>
  </sheetViews>
  <sheetFormatPr defaultColWidth="9.140625" defaultRowHeight="15" x14ac:dyDescent="0.25"/>
  <cols>
    <col min="1" max="1" width="9.140625" style="11"/>
    <col min="2" max="2" width="35.7109375" style="11" customWidth="1"/>
    <col min="3" max="3" width="14.140625" style="11" customWidth="1"/>
    <col min="4" max="4" width="14.42578125" style="11" customWidth="1"/>
    <col min="5" max="1024" width="9.140625" style="11"/>
  </cols>
  <sheetData>
    <row r="4" spans="1:7" ht="21" x14ac:dyDescent="0.25">
      <c r="A4" s="10" t="s">
        <v>69</v>
      </c>
      <c r="B4" s="10"/>
      <c r="C4" s="10"/>
      <c r="D4" s="10"/>
      <c r="E4" s="10"/>
      <c r="F4" s="10"/>
    </row>
    <row r="6" spans="1:7" ht="20.100000000000001" customHeight="1" x14ac:dyDescent="0.25">
      <c r="B6" s="5" t="s">
        <v>1</v>
      </c>
      <c r="C6" s="5"/>
      <c r="D6" s="5"/>
    </row>
    <row r="7" spans="1:7" ht="30.75" customHeight="1" x14ac:dyDescent="0.25">
      <c r="B7" s="32" t="s">
        <v>2</v>
      </c>
      <c r="C7" s="33" t="s">
        <v>50</v>
      </c>
      <c r="D7" s="32" t="s">
        <v>4</v>
      </c>
    </row>
    <row r="8" spans="1:7" ht="20.100000000000001" customHeight="1" x14ac:dyDescent="0.25">
      <c r="B8" s="4" t="s">
        <v>59</v>
      </c>
      <c r="C8" s="35" t="s">
        <v>60</v>
      </c>
      <c r="D8" s="36">
        <v>6</v>
      </c>
    </row>
    <row r="9" spans="1:7" ht="20.100000000000001" customHeight="1" x14ac:dyDescent="0.25">
      <c r="B9" s="4"/>
      <c r="C9" s="35" t="s">
        <v>65</v>
      </c>
      <c r="D9" s="36">
        <v>2</v>
      </c>
    </row>
    <row r="10" spans="1:7" ht="20.100000000000001" customHeight="1" x14ac:dyDescent="0.25">
      <c r="B10" s="5" t="s">
        <v>11</v>
      </c>
      <c r="C10" s="5"/>
      <c r="D10" s="5"/>
      <c r="G10" s="18"/>
    </row>
    <row r="11" spans="1:7" ht="34.5" customHeight="1" x14ac:dyDescent="0.25">
      <c r="B11" s="32" t="s">
        <v>2</v>
      </c>
      <c r="C11" s="33" t="s">
        <v>50</v>
      </c>
      <c r="D11" s="32" t="s">
        <v>4</v>
      </c>
      <c r="G11" s="18"/>
    </row>
    <row r="12" spans="1:7" ht="20.100000000000001" customHeight="1" x14ac:dyDescent="0.25">
      <c r="B12" s="4" t="s">
        <v>61</v>
      </c>
      <c r="C12" s="35" t="s">
        <v>58</v>
      </c>
      <c r="D12" s="36">
        <v>148</v>
      </c>
      <c r="G12" s="18"/>
    </row>
    <row r="13" spans="1:7" ht="20.100000000000001" customHeight="1" x14ac:dyDescent="0.25">
      <c r="B13" s="4"/>
      <c r="C13" s="35" t="s">
        <v>60</v>
      </c>
      <c r="D13" s="36">
        <v>11</v>
      </c>
      <c r="G13" s="18"/>
    </row>
    <row r="14" spans="1:7" ht="20.100000000000001" customHeight="1" x14ac:dyDescent="0.25">
      <c r="B14" s="4"/>
      <c r="C14" s="35" t="s">
        <v>70</v>
      </c>
      <c r="D14" s="36">
        <v>10</v>
      </c>
      <c r="G14" s="18"/>
    </row>
    <row r="15" spans="1:7" ht="20.100000000000001" customHeight="1" x14ac:dyDescent="0.25">
      <c r="B15" s="34" t="s">
        <v>71</v>
      </c>
      <c r="C15" s="35" t="s">
        <v>72</v>
      </c>
      <c r="D15" s="36">
        <v>2</v>
      </c>
      <c r="G15" s="18"/>
    </row>
    <row r="16" spans="1:7" ht="20.100000000000001" customHeight="1" x14ac:dyDescent="0.25">
      <c r="B16" s="34" t="s">
        <v>5</v>
      </c>
      <c r="C16" s="35" t="s">
        <v>6</v>
      </c>
      <c r="D16" s="36">
        <v>12</v>
      </c>
    </row>
    <row r="17" spans="2:7" ht="20.100000000000001" customHeight="1" x14ac:dyDescent="0.25">
      <c r="B17" s="34" t="s">
        <v>66</v>
      </c>
      <c r="C17" s="35" t="s">
        <v>65</v>
      </c>
      <c r="D17" s="36">
        <v>4</v>
      </c>
    </row>
    <row r="18" spans="2:7" ht="20.100000000000001" customHeight="1" x14ac:dyDescent="0.25">
      <c r="B18" s="34" t="s">
        <v>62</v>
      </c>
      <c r="C18" s="35" t="s">
        <v>21</v>
      </c>
      <c r="D18" s="36">
        <v>2</v>
      </c>
    </row>
    <row r="19" spans="2:7" ht="20.100000000000001" customHeight="1" x14ac:dyDescent="0.25">
      <c r="B19" s="34" t="s">
        <v>73</v>
      </c>
      <c r="C19" s="35" t="s">
        <v>74</v>
      </c>
      <c r="D19" s="36">
        <v>6</v>
      </c>
    </row>
    <row r="20" spans="2:7" ht="20.100000000000001" customHeight="1" x14ac:dyDescent="0.25">
      <c r="B20" s="5" t="s">
        <v>22</v>
      </c>
      <c r="C20" s="5"/>
      <c r="D20" s="5"/>
    </row>
    <row r="21" spans="2:7" ht="33.75" customHeight="1" x14ac:dyDescent="0.25">
      <c r="B21" s="32" t="s">
        <v>2</v>
      </c>
      <c r="C21" s="33" t="s">
        <v>50</v>
      </c>
      <c r="D21" s="32" t="s">
        <v>4</v>
      </c>
    </row>
    <row r="22" spans="2:7" ht="20.100000000000001" customHeight="1" x14ac:dyDescent="0.25">
      <c r="B22" s="37" t="s">
        <v>67</v>
      </c>
      <c r="C22" s="35" t="s">
        <v>60</v>
      </c>
      <c r="D22" s="38">
        <f>48+2</f>
        <v>50</v>
      </c>
    </row>
    <row r="23" spans="2:7" ht="20.100000000000001" customHeight="1" x14ac:dyDescent="0.25">
      <c r="B23" s="3" t="s">
        <v>14</v>
      </c>
      <c r="C23" s="35" t="s">
        <v>13</v>
      </c>
      <c r="D23" s="38">
        <v>3</v>
      </c>
    </row>
    <row r="24" spans="2:7" ht="20.100000000000001" customHeight="1" x14ac:dyDescent="0.25">
      <c r="B24" s="3"/>
      <c r="C24" s="35" t="s">
        <v>10</v>
      </c>
      <c r="D24" s="38">
        <v>1</v>
      </c>
    </row>
    <row r="25" spans="2:7" ht="20.100000000000001" customHeight="1" x14ac:dyDescent="0.25">
      <c r="B25" s="37" t="s">
        <v>75</v>
      </c>
      <c r="C25" s="35" t="s">
        <v>74</v>
      </c>
      <c r="D25" s="38">
        <v>144</v>
      </c>
    </row>
    <row r="26" spans="2:7" ht="20.100000000000001" customHeight="1" x14ac:dyDescent="0.25">
      <c r="B26" s="37" t="s">
        <v>76</v>
      </c>
      <c r="C26" s="35" t="s">
        <v>77</v>
      </c>
      <c r="D26" s="38">
        <v>68</v>
      </c>
    </row>
    <row r="27" spans="2:7" ht="20.100000000000001" customHeight="1" x14ac:dyDescent="0.25">
      <c r="B27" s="4" t="s">
        <v>20</v>
      </c>
      <c r="C27" s="35" t="s">
        <v>25</v>
      </c>
      <c r="D27" s="38">
        <v>68</v>
      </c>
    </row>
    <row r="28" spans="2:7" ht="20.100000000000001" customHeight="1" x14ac:dyDescent="0.25">
      <c r="B28" s="4"/>
      <c r="C28" s="35" t="s">
        <v>21</v>
      </c>
      <c r="D28" s="38">
        <v>12</v>
      </c>
    </row>
    <row r="29" spans="2:7" ht="20.100000000000001" customHeight="1" x14ac:dyDescent="0.25">
      <c r="B29" s="4" t="s">
        <v>78</v>
      </c>
      <c r="C29" s="39" t="s">
        <v>24</v>
      </c>
      <c r="D29" s="39">
        <v>2</v>
      </c>
    </row>
    <row r="30" spans="2:7" ht="20.100000000000001" customHeight="1" x14ac:dyDescent="0.25">
      <c r="B30" s="4"/>
      <c r="C30" s="39" t="s">
        <v>68</v>
      </c>
      <c r="D30" s="39">
        <v>11</v>
      </c>
    </row>
    <row r="31" spans="2:7" ht="20.100000000000001" customHeight="1" x14ac:dyDescent="0.25">
      <c r="B31" s="4" t="s">
        <v>12</v>
      </c>
      <c r="C31" s="39" t="s">
        <v>13</v>
      </c>
      <c r="D31" s="39">
        <v>23</v>
      </c>
      <c r="G31" s="18"/>
    </row>
    <row r="32" spans="2:7" ht="20.100000000000001" customHeight="1" x14ac:dyDescent="0.25">
      <c r="B32" s="4"/>
      <c r="C32" s="35" t="s">
        <v>10</v>
      </c>
      <c r="D32" s="38">
        <v>14</v>
      </c>
      <c r="G32" s="18"/>
    </row>
    <row r="33" spans="2:7" ht="20.100000000000001" customHeight="1" x14ac:dyDescent="0.25">
      <c r="B33" s="4"/>
      <c r="C33" s="35" t="s">
        <v>79</v>
      </c>
      <c r="D33" s="40">
        <v>1</v>
      </c>
      <c r="G33" s="18"/>
    </row>
    <row r="34" spans="2:7" ht="20.100000000000001" customHeight="1" x14ac:dyDescent="0.25">
      <c r="B34" s="34" t="s">
        <v>80</v>
      </c>
      <c r="C34" s="35" t="s">
        <v>29</v>
      </c>
      <c r="D34" s="40">
        <v>8</v>
      </c>
      <c r="G34" s="18"/>
    </row>
    <row r="35" spans="2:7" ht="20.100000000000001" customHeight="1" x14ac:dyDescent="0.25">
      <c r="B35" s="34" t="s">
        <v>26</v>
      </c>
      <c r="C35" s="35" t="s">
        <v>27</v>
      </c>
      <c r="D35" s="40">
        <v>1</v>
      </c>
      <c r="G35" s="18"/>
    </row>
    <row r="36" spans="2:7" ht="20.100000000000001" customHeight="1" x14ac:dyDescent="0.25">
      <c r="B36" s="34" t="s">
        <v>28</v>
      </c>
      <c r="C36" s="35" t="s">
        <v>29</v>
      </c>
      <c r="D36" s="40">
        <v>1</v>
      </c>
      <c r="G36" s="18"/>
    </row>
    <row r="37" spans="2:7" ht="20.100000000000001" customHeight="1" x14ac:dyDescent="0.25">
      <c r="B37" s="37" t="s">
        <v>31</v>
      </c>
      <c r="C37" s="35" t="s">
        <v>29</v>
      </c>
      <c r="D37" s="40">
        <v>9</v>
      </c>
    </row>
    <row r="38" spans="2:7" ht="20.100000000000001" customHeight="1" x14ac:dyDescent="0.25">
      <c r="B38" s="41" t="s">
        <v>55</v>
      </c>
      <c r="C38" s="40" t="s">
        <v>15</v>
      </c>
      <c r="D38" s="40">
        <v>1</v>
      </c>
    </row>
    <row r="39" spans="2:7" ht="20.100000000000001" customHeight="1" x14ac:dyDescent="0.25">
      <c r="B39" s="37" t="s">
        <v>36</v>
      </c>
      <c r="C39" s="40" t="s">
        <v>6</v>
      </c>
      <c r="D39" s="40">
        <v>1</v>
      </c>
    </row>
    <row r="40" spans="2:7" ht="20.100000000000001" customHeight="1" x14ac:dyDescent="0.25">
      <c r="B40" s="37" t="s">
        <v>37</v>
      </c>
      <c r="C40" s="40" t="s">
        <v>15</v>
      </c>
      <c r="D40" s="40">
        <v>1</v>
      </c>
    </row>
    <row r="41" spans="2:7" ht="20.100000000000001" customHeight="1" x14ac:dyDescent="0.25">
      <c r="B41" s="37" t="s">
        <v>56</v>
      </c>
      <c r="C41" s="35" t="s">
        <v>21</v>
      </c>
      <c r="D41" s="40">
        <v>4</v>
      </c>
    </row>
    <row r="42" spans="2:7" ht="20.100000000000001" customHeight="1" x14ac:dyDescent="0.25">
      <c r="B42" s="37" t="s">
        <v>38</v>
      </c>
      <c r="C42" s="40" t="s">
        <v>6</v>
      </c>
      <c r="D42" s="40">
        <v>1</v>
      </c>
    </row>
    <row r="43" spans="2:7" ht="20.100000000000001" customHeight="1" x14ac:dyDescent="0.25">
      <c r="B43" s="37" t="s">
        <v>44</v>
      </c>
      <c r="C43" s="35" t="s">
        <v>45</v>
      </c>
      <c r="D43" s="40">
        <v>1</v>
      </c>
    </row>
    <row r="44" spans="2:7" ht="20.100000000000001" customHeight="1" x14ac:dyDescent="0.25">
      <c r="B44" s="37" t="s">
        <v>51</v>
      </c>
      <c r="C44" s="35" t="s">
        <v>8</v>
      </c>
      <c r="D44" s="40">
        <v>1</v>
      </c>
    </row>
    <row r="45" spans="2:7" ht="20.100000000000001" customHeight="1" x14ac:dyDescent="0.25">
      <c r="B45" s="37" t="s">
        <v>46</v>
      </c>
      <c r="C45" s="36" t="s">
        <v>68</v>
      </c>
      <c r="D45" s="36">
        <v>1</v>
      </c>
    </row>
    <row r="46" spans="2:7" ht="20.100000000000001" customHeight="1" x14ac:dyDescent="0.25">
      <c r="B46" s="37" t="s">
        <v>81</v>
      </c>
      <c r="C46" s="36" t="s">
        <v>13</v>
      </c>
      <c r="D46" s="36">
        <v>2</v>
      </c>
    </row>
    <row r="47" spans="2:7" ht="20.100000000000001" customHeight="1" x14ac:dyDescent="0.25">
      <c r="B47" s="37" t="s">
        <v>82</v>
      </c>
      <c r="C47" s="36" t="s">
        <v>77</v>
      </c>
      <c r="D47" s="36">
        <v>4</v>
      </c>
    </row>
    <row r="48" spans="2:7" ht="20.100000000000001" customHeight="1" x14ac:dyDescent="0.25">
      <c r="B48" s="37" t="s">
        <v>57</v>
      </c>
      <c r="C48" s="36" t="s">
        <v>58</v>
      </c>
      <c r="D48" s="36">
        <v>25</v>
      </c>
    </row>
    <row r="49" spans="2:4" ht="20.100000000000001" customHeight="1" x14ac:dyDescent="0.25">
      <c r="B49" s="34" t="s">
        <v>63</v>
      </c>
      <c r="C49" s="36" t="s">
        <v>58</v>
      </c>
      <c r="D49" s="36">
        <v>20</v>
      </c>
    </row>
    <row r="50" spans="2:4" ht="20.100000000000001" customHeight="1" x14ac:dyDescent="0.25">
      <c r="B50" s="34" t="s">
        <v>83</v>
      </c>
      <c r="C50" s="36" t="s">
        <v>77</v>
      </c>
      <c r="D50" s="36">
        <v>4</v>
      </c>
    </row>
    <row r="51" spans="2:4" ht="20.100000000000001" customHeight="1" x14ac:dyDescent="0.25">
      <c r="B51" s="34" t="s">
        <v>84</v>
      </c>
      <c r="C51" s="36" t="s">
        <v>77</v>
      </c>
      <c r="D51" s="36">
        <v>5</v>
      </c>
    </row>
    <row r="52" spans="2:4" ht="20.100000000000001" customHeight="1" x14ac:dyDescent="0.25">
      <c r="B52" s="34" t="s">
        <v>85</v>
      </c>
      <c r="C52" s="36" t="s">
        <v>86</v>
      </c>
      <c r="D52" s="36">
        <v>22</v>
      </c>
    </row>
    <row r="53" spans="2:4" ht="20.100000000000001" customHeight="1" x14ac:dyDescent="0.25"/>
    <row r="54" spans="2:4" ht="20.100000000000001" customHeight="1" x14ac:dyDescent="0.25">
      <c r="B54" s="55" t="s">
        <v>87</v>
      </c>
      <c r="C54" s="56"/>
      <c r="D54" s="36">
        <f>(682-179)+113</f>
        <v>616</v>
      </c>
    </row>
    <row r="56" spans="2:4" ht="25.5" customHeight="1" x14ac:dyDescent="0.25">
      <c r="B56" s="55" t="s">
        <v>88</v>
      </c>
      <c r="C56" s="56"/>
      <c r="D56" s="36">
        <v>96</v>
      </c>
    </row>
  </sheetData>
  <mergeCells count="12">
    <mergeCell ref="B23:B24"/>
    <mergeCell ref="B27:B28"/>
    <mergeCell ref="B29:B30"/>
    <mergeCell ref="B31:B33"/>
    <mergeCell ref="B54:C54"/>
    <mergeCell ref="B56:C56"/>
    <mergeCell ref="A4:F4"/>
    <mergeCell ref="B6:D6"/>
    <mergeCell ref="B8:B9"/>
    <mergeCell ref="B10:D10"/>
    <mergeCell ref="B12:B14"/>
    <mergeCell ref="B20:D20"/>
  </mergeCells>
  <pageMargins left="0.51180555555555596" right="0.51180555555555596" top="0.29444444444444401" bottom="0.33750000000000002" header="0.511811023622047" footer="0.511811023622047"/>
  <pageSetup paperSize="9" scale="81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AMJ51"/>
  <sheetViews>
    <sheetView showGridLines="0" zoomScaleNormal="100" workbookViewId="0">
      <selection activeCell="G11" sqref="G11"/>
    </sheetView>
  </sheetViews>
  <sheetFormatPr defaultColWidth="9.140625" defaultRowHeight="15" x14ac:dyDescent="0.25"/>
  <cols>
    <col min="1" max="1" width="9.140625" style="11"/>
    <col min="2" max="2" width="35.7109375" style="11" customWidth="1"/>
    <col min="3" max="3" width="14.140625" style="11" customWidth="1"/>
    <col min="4" max="4" width="14.42578125" style="11" customWidth="1"/>
    <col min="5" max="1024" width="9.140625" style="11"/>
  </cols>
  <sheetData>
    <row r="4" spans="1:7" ht="21" x14ac:dyDescent="0.25">
      <c r="A4" s="10" t="s">
        <v>69</v>
      </c>
      <c r="B4" s="10"/>
      <c r="C4" s="10"/>
      <c r="D4" s="10"/>
      <c r="E4" s="10"/>
      <c r="F4" s="10"/>
    </row>
    <row r="6" spans="1:7" ht="20.100000000000001" customHeight="1" x14ac:dyDescent="0.25">
      <c r="B6" s="9" t="s">
        <v>1</v>
      </c>
      <c r="C6" s="9"/>
      <c r="D6" s="9"/>
    </row>
    <row r="7" spans="1:7" ht="30.75" customHeight="1" x14ac:dyDescent="0.25">
      <c r="B7" s="12" t="s">
        <v>2</v>
      </c>
      <c r="C7" s="26" t="s">
        <v>50</v>
      </c>
      <c r="D7" s="12" t="s">
        <v>4</v>
      </c>
    </row>
    <row r="8" spans="1:7" ht="20.100000000000001" customHeight="1" x14ac:dyDescent="0.25">
      <c r="B8" s="6" t="s">
        <v>59</v>
      </c>
      <c r="C8" s="14" t="s">
        <v>60</v>
      </c>
      <c r="D8" s="15">
        <v>6</v>
      </c>
    </row>
    <row r="9" spans="1:7" ht="20.100000000000001" customHeight="1" x14ac:dyDescent="0.25">
      <c r="B9" s="6"/>
      <c r="C9" s="14" t="s">
        <v>65</v>
      </c>
      <c r="D9" s="15">
        <v>2</v>
      </c>
    </row>
    <row r="10" spans="1:7" ht="20.100000000000001" customHeight="1" x14ac:dyDescent="0.25">
      <c r="B10" s="9" t="s">
        <v>11</v>
      </c>
      <c r="C10" s="9"/>
      <c r="D10" s="9"/>
      <c r="G10" s="18"/>
    </row>
    <row r="11" spans="1:7" ht="34.5" customHeight="1" x14ac:dyDescent="0.25">
      <c r="B11" s="12" t="s">
        <v>2</v>
      </c>
      <c r="C11" s="27" t="s">
        <v>50</v>
      </c>
      <c r="D11" s="12" t="s">
        <v>4</v>
      </c>
      <c r="G11" s="18"/>
    </row>
    <row r="12" spans="1:7" ht="20.100000000000001" customHeight="1" x14ac:dyDescent="0.25">
      <c r="B12" s="6" t="s">
        <v>61</v>
      </c>
      <c r="C12" s="29" t="s">
        <v>58</v>
      </c>
      <c r="D12" s="30">
        <v>149</v>
      </c>
      <c r="G12" s="18"/>
    </row>
    <row r="13" spans="1:7" ht="20.100000000000001" customHeight="1" x14ac:dyDescent="0.25">
      <c r="B13" s="6"/>
      <c r="C13" s="29" t="s">
        <v>60</v>
      </c>
      <c r="D13" s="30">
        <v>11</v>
      </c>
      <c r="G13" s="18"/>
    </row>
    <row r="14" spans="1:7" ht="20.100000000000001" customHeight="1" x14ac:dyDescent="0.25">
      <c r="B14" s="17" t="s">
        <v>5</v>
      </c>
      <c r="C14" s="14" t="s">
        <v>6</v>
      </c>
      <c r="D14" s="15">
        <v>12</v>
      </c>
    </row>
    <row r="15" spans="1:7" ht="20.100000000000001" customHeight="1" x14ac:dyDescent="0.25">
      <c r="B15" s="17" t="s">
        <v>66</v>
      </c>
      <c r="C15" s="14" t="s">
        <v>65</v>
      </c>
      <c r="D15" s="15">
        <v>4</v>
      </c>
    </row>
    <row r="16" spans="1:7" ht="20.100000000000001" customHeight="1" x14ac:dyDescent="0.25">
      <c r="B16" s="17" t="s">
        <v>62</v>
      </c>
      <c r="C16" s="14" t="s">
        <v>21</v>
      </c>
      <c r="D16" s="15">
        <v>2</v>
      </c>
    </row>
    <row r="17" spans="2:7" ht="20.100000000000001" customHeight="1" x14ac:dyDescent="0.25">
      <c r="B17" s="9" t="s">
        <v>22</v>
      </c>
      <c r="C17" s="9"/>
      <c r="D17" s="9"/>
    </row>
    <row r="18" spans="2:7" ht="33.75" customHeight="1" x14ac:dyDescent="0.25">
      <c r="B18" s="12" t="s">
        <v>2</v>
      </c>
      <c r="C18" s="26" t="s">
        <v>50</v>
      </c>
      <c r="D18" s="12" t="s">
        <v>4</v>
      </c>
    </row>
    <row r="19" spans="2:7" ht="20.100000000000001" customHeight="1" x14ac:dyDescent="0.25">
      <c r="B19" s="8" t="s">
        <v>14</v>
      </c>
      <c r="C19" s="14" t="s">
        <v>13</v>
      </c>
      <c r="D19" s="43">
        <v>3</v>
      </c>
      <c r="G19" s="18"/>
    </row>
    <row r="20" spans="2:7" ht="20.100000000000001" customHeight="1" x14ac:dyDescent="0.25">
      <c r="B20" s="8"/>
      <c r="C20" s="14" t="s">
        <v>10</v>
      </c>
      <c r="D20" s="43">
        <v>2</v>
      </c>
      <c r="G20" s="18"/>
    </row>
    <row r="21" spans="2:7" ht="20.100000000000001" customHeight="1" x14ac:dyDescent="0.25">
      <c r="B21" s="21" t="s">
        <v>67</v>
      </c>
      <c r="C21" s="14" t="s">
        <v>60</v>
      </c>
      <c r="D21" s="44">
        <f>48+2</f>
        <v>50</v>
      </c>
    </row>
    <row r="22" spans="2:7" ht="20.100000000000001" customHeight="1" x14ac:dyDescent="0.25">
      <c r="B22" s="21" t="s">
        <v>23</v>
      </c>
      <c r="C22" s="14" t="s">
        <v>24</v>
      </c>
      <c r="D22" s="44">
        <v>17</v>
      </c>
    </row>
    <row r="23" spans="2:7" ht="20.100000000000001" customHeight="1" x14ac:dyDescent="0.25">
      <c r="B23" s="8" t="s">
        <v>20</v>
      </c>
      <c r="C23" s="14" t="s">
        <v>25</v>
      </c>
      <c r="D23" s="44">
        <f>56+18</f>
        <v>74</v>
      </c>
    </row>
    <row r="24" spans="2:7" ht="20.100000000000001" customHeight="1" x14ac:dyDescent="0.25">
      <c r="B24" s="8"/>
      <c r="C24" s="14" t="s">
        <v>21</v>
      </c>
      <c r="D24" s="44">
        <v>13</v>
      </c>
    </row>
    <row r="25" spans="2:7" ht="20.100000000000001" customHeight="1" x14ac:dyDescent="0.25">
      <c r="B25" s="8" t="s">
        <v>12</v>
      </c>
      <c r="C25" s="14" t="s">
        <v>13</v>
      </c>
      <c r="D25" s="43">
        <f>17+13</f>
        <v>30</v>
      </c>
      <c r="G25" s="18"/>
    </row>
    <row r="26" spans="2:7" ht="20.100000000000001" customHeight="1" x14ac:dyDescent="0.25">
      <c r="B26" s="8"/>
      <c r="C26" s="14" t="s">
        <v>10</v>
      </c>
      <c r="D26" s="43">
        <f>8+13</f>
        <v>21</v>
      </c>
      <c r="G26" s="18"/>
    </row>
    <row r="27" spans="2:7" ht="20.100000000000001" customHeight="1" x14ac:dyDescent="0.25">
      <c r="B27" s="21" t="s">
        <v>26</v>
      </c>
      <c r="C27" s="14" t="s">
        <v>27</v>
      </c>
      <c r="D27" s="43">
        <v>2</v>
      </c>
    </row>
    <row r="28" spans="2:7" ht="20.100000000000001" customHeight="1" x14ac:dyDescent="0.25">
      <c r="B28" s="21" t="s">
        <v>30</v>
      </c>
      <c r="C28" s="14" t="s">
        <v>29</v>
      </c>
      <c r="D28" s="43">
        <f>7+3</f>
        <v>10</v>
      </c>
    </row>
    <row r="29" spans="2:7" ht="20.100000000000001" customHeight="1" x14ac:dyDescent="0.25">
      <c r="B29" s="21" t="s">
        <v>28</v>
      </c>
      <c r="C29" s="14" t="s">
        <v>29</v>
      </c>
      <c r="D29" s="44">
        <f>1+60</f>
        <v>61</v>
      </c>
    </row>
    <row r="30" spans="2:7" ht="20.100000000000001" customHeight="1" x14ac:dyDescent="0.25">
      <c r="B30" s="31" t="s">
        <v>31</v>
      </c>
      <c r="C30" s="14" t="s">
        <v>29</v>
      </c>
      <c r="D30" s="43">
        <f>9+2</f>
        <v>11</v>
      </c>
    </row>
    <row r="31" spans="2:7" ht="29.25" customHeight="1" x14ac:dyDescent="0.25">
      <c r="B31" s="23" t="s">
        <v>52</v>
      </c>
      <c r="C31" s="14" t="s">
        <v>53</v>
      </c>
      <c r="D31" s="43">
        <v>1</v>
      </c>
    </row>
    <row r="32" spans="2:7" ht="32.25" customHeight="1" x14ac:dyDescent="0.25">
      <c r="B32" s="23" t="s">
        <v>54</v>
      </c>
      <c r="C32" s="14" t="s">
        <v>10</v>
      </c>
      <c r="D32" s="43">
        <v>1</v>
      </c>
    </row>
    <row r="33" spans="2:7" ht="20.100000000000001" customHeight="1" x14ac:dyDescent="0.25">
      <c r="B33" s="23" t="s">
        <v>55</v>
      </c>
      <c r="C33" s="14" t="s">
        <v>15</v>
      </c>
      <c r="D33" s="43">
        <v>1</v>
      </c>
    </row>
    <row r="34" spans="2:7" ht="20.100000000000001" customHeight="1" x14ac:dyDescent="0.25">
      <c r="B34" s="21" t="s">
        <v>36</v>
      </c>
      <c r="C34" s="43" t="s">
        <v>6</v>
      </c>
      <c r="D34" s="43">
        <v>1</v>
      </c>
    </row>
    <row r="35" spans="2:7" ht="20.100000000000001" customHeight="1" x14ac:dyDescent="0.25">
      <c r="B35" s="21" t="s">
        <v>37</v>
      </c>
      <c r="C35" s="43" t="s">
        <v>15</v>
      </c>
      <c r="D35" s="43">
        <v>1</v>
      </c>
    </row>
    <row r="36" spans="2:7" ht="20.100000000000001" customHeight="1" x14ac:dyDescent="0.25">
      <c r="B36" s="21" t="s">
        <v>56</v>
      </c>
      <c r="C36" s="43" t="s">
        <v>21</v>
      </c>
      <c r="D36" s="43">
        <v>4</v>
      </c>
    </row>
    <row r="37" spans="2:7" ht="20.100000000000001" customHeight="1" x14ac:dyDescent="0.25">
      <c r="B37" s="21" t="s">
        <v>38</v>
      </c>
      <c r="C37" s="43" t="s">
        <v>6</v>
      </c>
      <c r="D37" s="43">
        <v>1</v>
      </c>
    </row>
    <row r="38" spans="2:7" ht="20.100000000000001" customHeight="1" x14ac:dyDescent="0.25">
      <c r="B38" s="21" t="s">
        <v>39</v>
      </c>
      <c r="C38" s="43" t="s">
        <v>6</v>
      </c>
      <c r="D38" s="43">
        <v>3</v>
      </c>
      <c r="G38" s="24"/>
    </row>
    <row r="39" spans="2:7" ht="20.100000000000001" customHeight="1" x14ac:dyDescent="0.25">
      <c r="B39" s="21" t="s">
        <v>40</v>
      </c>
      <c r="C39" s="14" t="s">
        <v>41</v>
      </c>
      <c r="D39" s="43">
        <v>2</v>
      </c>
    </row>
    <row r="40" spans="2:7" ht="20.100000000000001" customHeight="1" x14ac:dyDescent="0.25">
      <c r="B40" s="21" t="s">
        <v>42</v>
      </c>
      <c r="C40" s="43" t="s">
        <v>43</v>
      </c>
      <c r="D40" s="43">
        <v>1</v>
      </c>
    </row>
    <row r="41" spans="2:7" ht="20.100000000000001" customHeight="1" x14ac:dyDescent="0.25">
      <c r="B41" s="21" t="s">
        <v>44</v>
      </c>
      <c r="C41" s="14" t="s">
        <v>45</v>
      </c>
      <c r="D41" s="43">
        <v>1</v>
      </c>
    </row>
    <row r="42" spans="2:7" ht="20.100000000000001" customHeight="1" x14ac:dyDescent="0.25">
      <c r="B42" s="21" t="s">
        <v>46</v>
      </c>
      <c r="C42" s="43" t="s">
        <v>68</v>
      </c>
      <c r="D42" s="43">
        <v>1</v>
      </c>
    </row>
    <row r="43" spans="2:7" ht="20.100000000000001" customHeight="1" x14ac:dyDescent="0.25">
      <c r="B43" s="21" t="s">
        <v>48</v>
      </c>
      <c r="C43" s="14" t="s">
        <v>13</v>
      </c>
      <c r="D43" s="43">
        <v>3</v>
      </c>
    </row>
    <row r="44" spans="2:7" ht="20.100000000000001" customHeight="1" x14ac:dyDescent="0.25">
      <c r="B44" s="21" t="s">
        <v>57</v>
      </c>
      <c r="C44" s="14" t="s">
        <v>58</v>
      </c>
      <c r="D44" s="43">
        <f>14+9+2</f>
        <v>25</v>
      </c>
    </row>
    <row r="45" spans="2:7" ht="20.100000000000001" customHeight="1" x14ac:dyDescent="0.25">
      <c r="B45" s="21" t="s">
        <v>63</v>
      </c>
      <c r="C45" s="14" t="s">
        <v>58</v>
      </c>
      <c r="D45" s="43">
        <f>18+1+1</f>
        <v>20</v>
      </c>
    </row>
    <row r="46" spans="2:7" ht="20.100000000000001" customHeight="1" x14ac:dyDescent="0.25">
      <c r="B46" s="21" t="s">
        <v>64</v>
      </c>
      <c r="C46" s="14" t="s">
        <v>58</v>
      </c>
      <c r="D46" s="43">
        <v>3</v>
      </c>
    </row>
    <row r="47" spans="2:7" ht="20.100000000000001" customHeight="1" x14ac:dyDescent="0.25">
      <c r="B47" s="17" t="s">
        <v>9</v>
      </c>
      <c r="C47" s="14" t="s">
        <v>10</v>
      </c>
      <c r="D47" s="43">
        <v>1</v>
      </c>
    </row>
    <row r="48" spans="2:7" ht="20.100000000000001" customHeight="1" x14ac:dyDescent="0.25">
      <c r="B48" s="16" t="s">
        <v>51</v>
      </c>
      <c r="C48" s="14" t="s">
        <v>8</v>
      </c>
      <c r="D48" s="43">
        <v>1</v>
      </c>
    </row>
    <row r="49" spans="4:4" ht="20.100000000000001" customHeight="1" x14ac:dyDescent="0.25">
      <c r="D49" s="18"/>
    </row>
    <row r="50" spans="4:4" ht="20.100000000000001" customHeight="1" x14ac:dyDescent="0.25">
      <c r="D50" s="18"/>
    </row>
    <row r="51" spans="4:4" x14ac:dyDescent="0.25">
      <c r="D51" s="18"/>
    </row>
  </sheetData>
  <mergeCells count="9">
    <mergeCell ref="B17:D17"/>
    <mergeCell ref="B19:B20"/>
    <mergeCell ref="B23:B24"/>
    <mergeCell ref="B25:B26"/>
    <mergeCell ref="A4:F4"/>
    <mergeCell ref="B6:D6"/>
    <mergeCell ref="B8:B9"/>
    <mergeCell ref="B10:D10"/>
    <mergeCell ref="B12:B13"/>
  </mergeCells>
  <pageMargins left="0.51180555555555596" right="0.51180555555555596" top="0.29444444444444401" bottom="0.33750000000000002" header="0.511811023622047" footer="0.511811023622047"/>
  <pageSetup paperSize="9" scale="81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AMJ54"/>
  <sheetViews>
    <sheetView showGridLines="0" topLeftCell="A33" zoomScaleNormal="100" workbookViewId="0">
      <selection activeCell="C41" sqref="C41"/>
    </sheetView>
  </sheetViews>
  <sheetFormatPr defaultColWidth="9.140625" defaultRowHeight="15" x14ac:dyDescent="0.25"/>
  <cols>
    <col min="1" max="1" width="9.140625" style="11"/>
    <col min="2" max="2" width="35.7109375" style="11" customWidth="1"/>
    <col min="3" max="3" width="14.140625" style="11" customWidth="1"/>
    <col min="4" max="4" width="14.42578125" style="11" customWidth="1"/>
    <col min="5" max="1024" width="9.140625" style="11"/>
  </cols>
  <sheetData>
    <row r="4" spans="1:7" ht="21" x14ac:dyDescent="0.25">
      <c r="A4" s="10" t="s">
        <v>0</v>
      </c>
      <c r="B4" s="10"/>
      <c r="C4" s="10"/>
      <c r="D4" s="10"/>
      <c r="E4" s="10"/>
      <c r="F4" s="10"/>
    </row>
    <row r="6" spans="1:7" ht="20.100000000000001" customHeight="1" x14ac:dyDescent="0.25"/>
    <row r="7" spans="1:7" ht="20.100000000000001" customHeight="1" x14ac:dyDescent="0.25">
      <c r="B7" s="9" t="s">
        <v>1</v>
      </c>
      <c r="C7" s="9"/>
      <c r="D7" s="9"/>
    </row>
    <row r="8" spans="1:7" ht="30.75" customHeight="1" x14ac:dyDescent="0.25">
      <c r="B8" s="12" t="s">
        <v>2</v>
      </c>
      <c r="C8" s="26" t="s">
        <v>50</v>
      </c>
      <c r="D8" s="12" t="s">
        <v>4</v>
      </c>
    </row>
    <row r="9" spans="1:7" ht="20.100000000000001" customHeight="1" x14ac:dyDescent="0.25">
      <c r="B9" s="2" t="s">
        <v>59</v>
      </c>
      <c r="C9" s="45" t="s">
        <v>60</v>
      </c>
      <c r="D9" s="46">
        <v>6</v>
      </c>
    </row>
    <row r="10" spans="1:7" ht="20.100000000000001" customHeight="1" x14ac:dyDescent="0.25">
      <c r="B10" s="2"/>
      <c r="C10" s="45" t="s">
        <v>65</v>
      </c>
      <c r="D10" s="46">
        <v>2</v>
      </c>
    </row>
    <row r="11" spans="1:7" ht="20.100000000000001" customHeight="1" x14ac:dyDescent="0.25">
      <c r="C11" s="18"/>
      <c r="D11" s="19"/>
      <c r="G11" s="18"/>
    </row>
    <row r="12" spans="1:7" ht="20.100000000000001" customHeight="1" x14ac:dyDescent="0.25">
      <c r="B12" s="9" t="s">
        <v>11</v>
      </c>
      <c r="C12" s="9"/>
      <c r="D12" s="9"/>
      <c r="G12" s="18"/>
    </row>
    <row r="13" spans="1:7" ht="34.5" customHeight="1" x14ac:dyDescent="0.25">
      <c r="B13" s="12" t="s">
        <v>2</v>
      </c>
      <c r="C13" s="27" t="s">
        <v>50</v>
      </c>
      <c r="D13" s="12" t="s">
        <v>4</v>
      </c>
      <c r="G13" s="18"/>
    </row>
    <row r="14" spans="1:7" ht="20.100000000000001" customHeight="1" x14ac:dyDescent="0.25">
      <c r="B14" s="2" t="s">
        <v>61</v>
      </c>
      <c r="C14" s="47" t="s">
        <v>58</v>
      </c>
      <c r="D14" s="48">
        <v>149</v>
      </c>
      <c r="G14" s="18"/>
    </row>
    <row r="15" spans="1:7" ht="20.100000000000001" customHeight="1" x14ac:dyDescent="0.25">
      <c r="B15" s="2"/>
      <c r="C15" s="47" t="s">
        <v>60</v>
      </c>
      <c r="D15" s="48">
        <v>11</v>
      </c>
      <c r="G15" s="18"/>
    </row>
    <row r="16" spans="1:7" ht="20.100000000000001" customHeight="1" x14ac:dyDescent="0.25">
      <c r="B16" s="49" t="s">
        <v>5</v>
      </c>
      <c r="C16" s="45" t="s">
        <v>6</v>
      </c>
      <c r="D16" s="46">
        <v>12</v>
      </c>
    </row>
    <row r="17" spans="2:7" ht="20.100000000000001" customHeight="1" x14ac:dyDescent="0.25">
      <c r="B17" s="49" t="s">
        <v>66</v>
      </c>
      <c r="C17" s="45" t="s">
        <v>65</v>
      </c>
      <c r="D17" s="46">
        <v>4</v>
      </c>
    </row>
    <row r="18" spans="2:7" ht="20.100000000000001" customHeight="1" x14ac:dyDescent="0.25">
      <c r="B18" s="50" t="s">
        <v>51</v>
      </c>
      <c r="C18" s="45" t="s">
        <v>8</v>
      </c>
      <c r="D18" s="46">
        <v>1</v>
      </c>
    </row>
    <row r="19" spans="2:7" ht="20.100000000000001" customHeight="1" x14ac:dyDescent="0.25">
      <c r="B19" s="49" t="s">
        <v>62</v>
      </c>
      <c r="C19" s="45" t="s">
        <v>21</v>
      </c>
      <c r="D19" s="46">
        <v>2</v>
      </c>
    </row>
    <row r="20" spans="2:7" ht="20.100000000000001" customHeight="1" x14ac:dyDescent="0.25">
      <c r="C20" s="18"/>
      <c r="D20" s="19"/>
    </row>
    <row r="21" spans="2:7" ht="20.100000000000001" customHeight="1" x14ac:dyDescent="0.25">
      <c r="B21" s="9" t="s">
        <v>22</v>
      </c>
      <c r="C21" s="9"/>
      <c r="D21" s="9"/>
    </row>
    <row r="22" spans="2:7" ht="33.75" customHeight="1" x14ac:dyDescent="0.25">
      <c r="B22" s="12" t="s">
        <v>2</v>
      </c>
      <c r="C22" s="26" t="s">
        <v>50</v>
      </c>
      <c r="D22" s="12" t="s">
        <v>4</v>
      </c>
    </row>
    <row r="23" spans="2:7" ht="20.100000000000001" customHeight="1" x14ac:dyDescent="0.25">
      <c r="B23" s="1" t="s">
        <v>14</v>
      </c>
      <c r="C23" s="45" t="s">
        <v>13</v>
      </c>
      <c r="D23" s="46">
        <v>3</v>
      </c>
      <c r="G23" s="18"/>
    </row>
    <row r="24" spans="2:7" ht="20.100000000000001" customHeight="1" x14ac:dyDescent="0.25">
      <c r="B24" s="1"/>
      <c r="C24" s="45" t="s">
        <v>10</v>
      </c>
      <c r="D24" s="46">
        <v>2</v>
      </c>
      <c r="G24" s="18"/>
    </row>
    <row r="25" spans="2:7" ht="20.100000000000001" customHeight="1" x14ac:dyDescent="0.25">
      <c r="B25" s="51" t="s">
        <v>67</v>
      </c>
      <c r="C25" s="45" t="s">
        <v>60</v>
      </c>
      <c r="D25" s="52">
        <v>50</v>
      </c>
    </row>
    <row r="26" spans="2:7" ht="20.100000000000001" customHeight="1" x14ac:dyDescent="0.25">
      <c r="B26" s="51" t="s">
        <v>23</v>
      </c>
      <c r="C26" s="45" t="s">
        <v>24</v>
      </c>
      <c r="D26" s="52">
        <v>17</v>
      </c>
    </row>
    <row r="27" spans="2:7" ht="20.100000000000001" customHeight="1" x14ac:dyDescent="0.25">
      <c r="B27" s="1" t="s">
        <v>20</v>
      </c>
      <c r="C27" s="45" t="s">
        <v>25</v>
      </c>
      <c r="D27" s="52">
        <f>58+17</f>
        <v>75</v>
      </c>
    </row>
    <row r="28" spans="2:7" ht="20.100000000000001" customHeight="1" x14ac:dyDescent="0.25">
      <c r="B28" s="1"/>
      <c r="C28" s="45" t="s">
        <v>21</v>
      </c>
      <c r="D28" s="52">
        <v>13</v>
      </c>
    </row>
    <row r="29" spans="2:7" ht="20.100000000000001" customHeight="1" x14ac:dyDescent="0.25">
      <c r="B29" s="1" t="s">
        <v>12</v>
      </c>
      <c r="C29" s="45" t="s">
        <v>13</v>
      </c>
      <c r="D29" s="46">
        <v>30</v>
      </c>
      <c r="G29" s="18"/>
    </row>
    <row r="30" spans="2:7" ht="20.100000000000001" customHeight="1" x14ac:dyDescent="0.25">
      <c r="B30" s="1"/>
      <c r="C30" s="45" t="s">
        <v>10</v>
      </c>
      <c r="D30" s="46">
        <v>21</v>
      </c>
      <c r="G30" s="18"/>
    </row>
    <row r="31" spans="2:7" ht="20.100000000000001" customHeight="1" x14ac:dyDescent="0.25">
      <c r="B31" s="51" t="s">
        <v>26</v>
      </c>
      <c r="C31" s="45" t="s">
        <v>27</v>
      </c>
      <c r="D31" s="46">
        <v>2</v>
      </c>
    </row>
    <row r="32" spans="2:7" ht="20.100000000000001" customHeight="1" x14ac:dyDescent="0.25">
      <c r="B32" s="51" t="s">
        <v>30</v>
      </c>
      <c r="C32" s="45" t="s">
        <v>29</v>
      </c>
      <c r="D32" s="46">
        <v>10</v>
      </c>
    </row>
    <row r="33" spans="2:7" ht="20.100000000000001" customHeight="1" x14ac:dyDescent="0.25">
      <c r="B33" s="51" t="s">
        <v>28</v>
      </c>
      <c r="C33" s="45" t="s">
        <v>29</v>
      </c>
      <c r="D33" s="46">
        <v>60</v>
      </c>
    </row>
    <row r="34" spans="2:7" ht="20.100000000000001" customHeight="1" x14ac:dyDescent="0.25">
      <c r="B34" s="53" t="s">
        <v>31</v>
      </c>
      <c r="C34" s="45" t="s">
        <v>29</v>
      </c>
      <c r="D34" s="46">
        <v>11</v>
      </c>
    </row>
    <row r="35" spans="2:7" ht="29.25" customHeight="1" x14ac:dyDescent="0.25">
      <c r="B35" s="54" t="s">
        <v>52</v>
      </c>
      <c r="C35" s="45" t="s">
        <v>53</v>
      </c>
      <c r="D35" s="46">
        <v>1</v>
      </c>
    </row>
    <row r="36" spans="2:7" ht="32.25" customHeight="1" x14ac:dyDescent="0.25">
      <c r="B36" s="54" t="s">
        <v>54</v>
      </c>
      <c r="C36" s="45" t="s">
        <v>10</v>
      </c>
      <c r="D36" s="46">
        <v>1</v>
      </c>
    </row>
    <row r="37" spans="2:7" ht="20.100000000000001" customHeight="1" x14ac:dyDescent="0.25">
      <c r="B37" s="54" t="s">
        <v>55</v>
      </c>
      <c r="C37" s="45" t="s">
        <v>15</v>
      </c>
      <c r="D37" s="46">
        <v>1</v>
      </c>
    </row>
    <row r="38" spans="2:7" ht="20.100000000000001" customHeight="1" x14ac:dyDescent="0.25">
      <c r="B38" s="51" t="s">
        <v>36</v>
      </c>
      <c r="C38" s="46" t="s">
        <v>6</v>
      </c>
      <c r="D38" s="46">
        <v>1</v>
      </c>
    </row>
    <row r="39" spans="2:7" ht="20.100000000000001" customHeight="1" x14ac:dyDescent="0.25">
      <c r="B39" s="51" t="s">
        <v>37</v>
      </c>
      <c r="C39" s="46" t="s">
        <v>15</v>
      </c>
      <c r="D39" s="46">
        <v>1</v>
      </c>
    </row>
    <row r="40" spans="2:7" ht="20.100000000000001" customHeight="1" x14ac:dyDescent="0.25">
      <c r="B40" s="51" t="s">
        <v>56</v>
      </c>
      <c r="C40" s="46" t="s">
        <v>21</v>
      </c>
      <c r="D40" s="46">
        <v>4</v>
      </c>
    </row>
    <row r="41" spans="2:7" ht="20.100000000000001" customHeight="1" x14ac:dyDescent="0.25">
      <c r="B41" s="51" t="s">
        <v>38</v>
      </c>
      <c r="C41" s="46" t="s">
        <v>6</v>
      </c>
      <c r="D41" s="46">
        <v>1</v>
      </c>
    </row>
    <row r="42" spans="2:7" ht="20.100000000000001" customHeight="1" x14ac:dyDescent="0.25">
      <c r="B42" s="51" t="s">
        <v>39</v>
      </c>
      <c r="C42" s="46" t="s">
        <v>6</v>
      </c>
      <c r="D42" s="46">
        <v>3</v>
      </c>
      <c r="G42" s="24"/>
    </row>
    <row r="43" spans="2:7" ht="20.100000000000001" customHeight="1" x14ac:dyDescent="0.25">
      <c r="B43" s="51" t="s">
        <v>40</v>
      </c>
      <c r="C43" s="45" t="s">
        <v>41</v>
      </c>
      <c r="D43" s="46">
        <v>2</v>
      </c>
    </row>
    <row r="44" spans="2:7" ht="20.100000000000001" customHeight="1" x14ac:dyDescent="0.25">
      <c r="B44" s="51" t="s">
        <v>42</v>
      </c>
      <c r="C44" s="46" t="s">
        <v>43</v>
      </c>
      <c r="D44" s="46">
        <v>1</v>
      </c>
    </row>
    <row r="45" spans="2:7" ht="20.100000000000001" customHeight="1" x14ac:dyDescent="0.25">
      <c r="B45" s="51" t="s">
        <v>44</v>
      </c>
      <c r="C45" s="45" t="s">
        <v>45</v>
      </c>
      <c r="D45" s="46">
        <v>1</v>
      </c>
    </row>
    <row r="46" spans="2:7" ht="20.100000000000001" customHeight="1" x14ac:dyDescent="0.25">
      <c r="B46" s="51" t="s">
        <v>46</v>
      </c>
      <c r="C46" s="46" t="s">
        <v>68</v>
      </c>
      <c r="D46" s="46">
        <v>1</v>
      </c>
    </row>
    <row r="47" spans="2:7" ht="20.100000000000001" customHeight="1" x14ac:dyDescent="0.25">
      <c r="B47" s="51" t="s">
        <v>48</v>
      </c>
      <c r="C47" s="45" t="s">
        <v>13</v>
      </c>
      <c r="D47" s="46">
        <v>3</v>
      </c>
    </row>
    <row r="48" spans="2:7" ht="20.100000000000001" customHeight="1" x14ac:dyDescent="0.25">
      <c r="B48" s="51" t="s">
        <v>57</v>
      </c>
      <c r="C48" s="45" t="s">
        <v>58</v>
      </c>
      <c r="D48" s="46">
        <v>25</v>
      </c>
    </row>
    <row r="49" spans="2:4" ht="20.100000000000001" customHeight="1" x14ac:dyDescent="0.25">
      <c r="B49" s="51" t="s">
        <v>63</v>
      </c>
      <c r="C49" s="45" t="s">
        <v>58</v>
      </c>
      <c r="D49" s="46">
        <v>20</v>
      </c>
    </row>
    <row r="50" spans="2:4" ht="20.100000000000001" customHeight="1" x14ac:dyDescent="0.25">
      <c r="B50" s="51" t="s">
        <v>64</v>
      </c>
      <c r="C50" s="45" t="s">
        <v>58</v>
      </c>
      <c r="D50" s="46">
        <v>3</v>
      </c>
    </row>
    <row r="51" spans="2:4" ht="20.100000000000001" customHeight="1" x14ac:dyDescent="0.25">
      <c r="B51" s="49" t="s">
        <v>9</v>
      </c>
      <c r="C51" s="45" t="s">
        <v>10</v>
      </c>
      <c r="D51" s="46">
        <v>1</v>
      </c>
    </row>
    <row r="52" spans="2:4" ht="20.100000000000001" customHeight="1" x14ac:dyDescent="0.25">
      <c r="D52" s="18"/>
    </row>
    <row r="53" spans="2:4" ht="20.100000000000001" customHeight="1" x14ac:dyDescent="0.25">
      <c r="D53" s="18"/>
    </row>
    <row r="54" spans="2:4" x14ac:dyDescent="0.25">
      <c r="D54" s="18"/>
    </row>
  </sheetData>
  <mergeCells count="9">
    <mergeCell ref="B21:D21"/>
    <mergeCell ref="B23:B24"/>
    <mergeCell ref="B27:B28"/>
    <mergeCell ref="B29:B30"/>
    <mergeCell ref="A4:F4"/>
    <mergeCell ref="B7:D7"/>
    <mergeCell ref="B9:B10"/>
    <mergeCell ref="B12:D12"/>
    <mergeCell ref="B14:B15"/>
  </mergeCells>
  <pageMargins left="0.51180555555555596" right="0.51180555555555596" top="0.87847222222222199" bottom="0.78749999999999998" header="0.511811023622047" footer="0.511811023622047"/>
  <pageSetup paperSize="9" scale="81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Atualizada em 02.2019</vt:lpstr>
      <vt:lpstr>Atualizada em 08.2019</vt:lpstr>
      <vt:lpstr>Atualizada em 01.2020</vt:lpstr>
      <vt:lpstr>Atualizada em 08.2020</vt:lpstr>
      <vt:lpstr>Atualizada em 07.06.2021</vt:lpstr>
      <vt:lpstr>Atualizada em 03.08.2022</vt:lpstr>
      <vt:lpstr>Atualizada em 16.03.2026</vt:lpstr>
      <vt:lpstr>Atualizada em 26.01.2022</vt:lpstr>
      <vt:lpstr>Atualizada em 19.01.21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Mariana Guilherme dos Santos</dc:creator>
  <dc:description/>
  <cp:lastModifiedBy>Mariana Guilherme dos Santos</cp:lastModifiedBy>
  <cp:revision>28</cp:revision>
  <cp:lastPrinted>2022-01-27T18:27:44Z</cp:lastPrinted>
  <dcterms:created xsi:type="dcterms:W3CDTF">2019-02-20T12:05:43Z</dcterms:created>
  <dcterms:modified xsi:type="dcterms:W3CDTF">2026-03-17T11:55:03Z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