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730" windowHeight="9540" firstSheet="6" activeTab="6"/>
  </bookViews>
  <sheets>
    <sheet name="Atualizada em 02.2019" sheetId="1" state="hidden" r:id="rId1"/>
    <sheet name="Atualizada em 08.2019" sheetId="4" state="hidden" r:id="rId2"/>
    <sheet name="Atualizada em 01.2020" sheetId="5" state="hidden" r:id="rId3"/>
    <sheet name="Atualizada em 08.2020" sheetId="6" state="hidden" r:id="rId4"/>
    <sheet name="Atualizada em 07.06.2021" sheetId="8" state="hidden" r:id="rId5"/>
    <sheet name="Atualizada em 03.08.2022" sheetId="10" state="hidden" r:id="rId6"/>
    <sheet name="Atualizada em 10.01.2023" sheetId="11" r:id="rId7"/>
    <sheet name="Atualizada em 26.01.2022" sheetId="9" state="hidden" r:id="rId8"/>
    <sheet name="Atualizada em 19.01.21" sheetId="7" state="hidden" r:id="rId9"/>
  </sheets>
  <calcPr calcId="144525"/>
</workbook>
</file>

<file path=xl/calcChain.xml><?xml version="1.0" encoding="utf-8"?>
<calcChain xmlns="http://schemas.openxmlformats.org/spreadsheetml/2006/main">
  <c r="D45" i="11" l="1"/>
  <c r="D46" i="11"/>
  <c r="D22" i="11"/>
  <c r="D31" i="11"/>
  <c r="D29" i="11"/>
  <c r="D30" i="11"/>
  <c r="D27" i="11"/>
  <c r="D26" i="11"/>
  <c r="D24" i="11"/>
  <c r="D25" i="11"/>
  <c r="D46" i="10" l="1"/>
  <c r="D45" i="10"/>
  <c r="D31" i="10"/>
  <c r="D30" i="10"/>
  <c r="D29" i="10"/>
  <c r="D27" i="10"/>
  <c r="D26" i="10"/>
  <c r="D24" i="10"/>
  <c r="D22" i="10"/>
  <c r="D45" i="9"/>
  <c r="D44" i="9"/>
  <c r="D21" i="9"/>
  <c r="D30" i="9"/>
  <c r="D28" i="9"/>
  <c r="D29" i="9"/>
  <c r="D26" i="9"/>
  <c r="D25" i="9"/>
  <c r="D23" i="9"/>
  <c r="D27" i="8" l="1"/>
  <c r="D27" i="7" l="1"/>
  <c r="D49" i="6" l="1"/>
  <c r="D30" i="6"/>
  <c r="D27" i="6"/>
  <c r="D29" i="1" l="1"/>
</calcChain>
</file>

<file path=xl/sharedStrings.xml><?xml version="1.0" encoding="utf-8"?>
<sst xmlns="http://schemas.openxmlformats.org/spreadsheetml/2006/main" count="739" uniqueCount="71">
  <si>
    <t>REPRESENTAÇÃO</t>
  </si>
  <si>
    <t>MODELO</t>
  </si>
  <si>
    <t>ANO</t>
  </si>
  <si>
    <t>QUANTIDADE</t>
  </si>
  <si>
    <t>TOYOTA/COROLLA XEI 2.0 FLEX</t>
  </si>
  <si>
    <t>2017/2018</t>
  </si>
  <si>
    <t>2008/2009</t>
  </si>
  <si>
    <t>CHEV / TRALBLAZER LTZ D4A</t>
  </si>
  <si>
    <t>2014/2014</t>
  </si>
  <si>
    <t>INSTITUCIONAL</t>
  </si>
  <si>
    <t>CHEVROLET / COBALT 1 . 8 LTZ</t>
  </si>
  <si>
    <t>2013/2014</t>
  </si>
  <si>
    <t>CHEVROLET / CRUZE LT NB</t>
  </si>
  <si>
    <t>2011/2012</t>
  </si>
  <si>
    <t>GM/ASTRA SEDAN ADVANTAGE</t>
  </si>
  <si>
    <t>2010/2011</t>
  </si>
  <si>
    <t>GM/VECTRA SEDAN ELEGANCE</t>
  </si>
  <si>
    <t>2008/2008</t>
  </si>
  <si>
    <t>SERVIÇO</t>
  </si>
  <si>
    <t>CHEV / SPIN 1. 8L MT LT</t>
  </si>
  <si>
    <t>2012/2013</t>
  </si>
  <si>
    <t>CHEV/SPIN 1.8L MT LTZ</t>
  </si>
  <si>
    <t>2018/2018</t>
  </si>
  <si>
    <t>FIAT / DOBLO HLX 1.8 FLEX</t>
  </si>
  <si>
    <t>2010/2010</t>
  </si>
  <si>
    <t>FIAT / PALIO FIRE</t>
  </si>
  <si>
    <t>2016/2016</t>
  </si>
  <si>
    <t>FIAT/DOBLO ESSENCE 1.8</t>
  </si>
  <si>
    <t>FIAT/FIORINO 1.4 FLEX</t>
  </si>
  <si>
    <t>FIAT/PALIO WK ADVEN FLEX</t>
  </si>
  <si>
    <t>2009/2010</t>
  </si>
  <si>
    <t>FORD FIESTA SE (cessão de uso PMMG)</t>
  </si>
  <si>
    <t>ÔMEGA (cessão de uso STJ)</t>
  </si>
  <si>
    <t>I / M. BENZ313CDI SPRINTERM</t>
  </si>
  <si>
    <t>I / M. BENZ415CDI SPRINTERM</t>
  </si>
  <si>
    <t>I /M .BENZ413CDI SPRINTERC</t>
  </si>
  <si>
    <t>IVECO/DAILY 35S14HDGFURG</t>
  </si>
  <si>
    <t>IVECO/DAILY 40S14CS</t>
  </si>
  <si>
    <t>IVECO/DAILY 70C17HDCS</t>
  </si>
  <si>
    <t>2018/2019</t>
  </si>
  <si>
    <t>IVECO/TECTOR 170E22N</t>
  </si>
  <si>
    <t>2009/2009</t>
  </si>
  <si>
    <t>NISSAN FRONTIER SEL</t>
  </si>
  <si>
    <t>2007/2008</t>
  </si>
  <si>
    <t>REBOQUE BRASTRAILER PIQUIZEIRO</t>
  </si>
  <si>
    <t>-</t>
  </si>
  <si>
    <t>RENAULT/DUSTER 20 D 4X4</t>
  </si>
  <si>
    <t>VW / KOMBI LOTAÇÃO</t>
  </si>
  <si>
    <t>RELAÇÃO FROTA TJMG</t>
  </si>
  <si>
    <t>2019/2019</t>
  </si>
  <si>
    <t>ÔMEGA</t>
  </si>
  <si>
    <t>Ano Fab./                 Ano Mod.</t>
  </si>
  <si>
    <t>I/PEUGEOT EXPERT EUROLAF</t>
  </si>
  <si>
    <t>2019/2020</t>
  </si>
  <si>
    <t>I/VW JETTA 2.0</t>
  </si>
  <si>
    <t>IVECO/DAILY 30S13 VAN</t>
  </si>
  <si>
    <t>2011/2011</t>
  </si>
  <si>
    <t>RENAULT/SANDERO EXP 16HP (cessão de uso PCMG)</t>
  </si>
  <si>
    <t>FORD/FIESTA 1.6 FLEX HATCH (cessão de uso PCMG)</t>
  </si>
  <si>
    <t>TOYOTA/COROLLA ALTIS HV</t>
  </si>
  <si>
    <t>2020/2020</t>
  </si>
  <si>
    <t>I/CHEV CRUZE LT NB AT</t>
  </si>
  <si>
    <t>I/CHEV EQUINOX PREMIER</t>
  </si>
  <si>
    <t>I/ CITROEN JUMPY FURGÃO PK</t>
  </si>
  <si>
    <t>IVECO/TECTOR 170E28 CC</t>
  </si>
  <si>
    <t>HONDA/FIT DX MT</t>
  </si>
  <si>
    <t>2013/2013</t>
  </si>
  <si>
    <t>2020/2021</t>
  </si>
  <si>
    <t>TOYOTA/COROLLA XEI 2.0 FLEX (BLINDADOS)</t>
  </si>
  <si>
    <t>RELAÇÃO DE VEÍCULOS OFICIAIS TJMG</t>
  </si>
  <si>
    <t>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</si>
</sst>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FFFFFF"/>
      <name val="Liberation Sans"/>
      <family val="2"/>
    </font>
    <font>
      <b/>
      <sz val="10"/>
      <color rgb="FF000000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sz val="10"/>
      <color rgb="FF006600"/>
      <name val="Liberation Sans"/>
      <family val="2"/>
    </font>
    <font>
      <i/>
      <sz val="10"/>
      <color rgb="FF80808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sz val="10"/>
      <color rgb="FF996600"/>
      <name val="Liberation Sans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Liberation Sans"/>
      <family val="2"/>
    </font>
    <font>
      <sz val="10"/>
      <color rgb="FF333333"/>
      <name val="Liberation Sans"/>
      <family val="2"/>
    </font>
    <font>
      <sz val="10"/>
      <color rgb="FFFFFFFF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CC0000"/>
      <name val="Arial"/>
      <family val="2"/>
      <charset val="1"/>
    </font>
    <font>
      <b/>
      <sz val="10"/>
      <color rgb="FFFFFFFF"/>
      <name val="Arial"/>
      <family val="2"/>
      <charset val="1"/>
    </font>
    <font>
      <i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b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9966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333333"/>
      <name val="Arial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580000"/>
        <bgColor indexed="64"/>
      </patternFill>
    </fill>
    <fill>
      <patternFill patternType="solid">
        <fgColor rgb="FF5C0000"/>
        <bgColor indexed="55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theme="0"/>
      </left>
      <right/>
      <top style="double">
        <color theme="0"/>
      </top>
      <bottom/>
      <diagonal/>
    </border>
    <border>
      <left/>
      <right/>
      <top style="double">
        <color theme="0"/>
      </top>
      <bottom/>
      <diagonal/>
    </border>
    <border>
      <left/>
      <right style="double">
        <color theme="0"/>
      </right>
      <top style="double">
        <color theme="0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</borders>
  <cellStyleXfs count="7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1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0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13" fillId="0" borderId="0"/>
    <xf numFmtId="0" fontId="5" fillId="8" borderId="1" applyNumberFormat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11" borderId="0"/>
    <xf numFmtId="0" fontId="21" fillId="12" borderId="0"/>
    <xf numFmtId="0" fontId="22" fillId="13" borderId="0"/>
    <xf numFmtId="0" fontId="22" fillId="0" borderId="0"/>
    <xf numFmtId="0" fontId="23" fillId="14" borderId="0"/>
    <xf numFmtId="0" fontId="24" fillId="15" borderId="0"/>
    <xf numFmtId="0" fontId="25" fillId="16" borderId="0"/>
    <xf numFmtId="0" fontId="26" fillId="0" borderId="0"/>
    <xf numFmtId="0" fontId="25" fillId="16" borderId="0"/>
    <xf numFmtId="0" fontId="27" fillId="0" borderId="0"/>
    <xf numFmtId="0" fontId="28" fillId="0" borderId="0"/>
    <xf numFmtId="0" fontId="29" fillId="0" borderId="0"/>
    <xf numFmtId="0" fontId="30" fillId="17" borderId="0"/>
    <xf numFmtId="0" fontId="31" fillId="0" borderId="0"/>
    <xf numFmtId="0" fontId="1" fillId="0" borderId="0"/>
    <xf numFmtId="0" fontId="32" fillId="0" borderId="0"/>
    <xf numFmtId="0" fontId="32" fillId="0" borderId="0"/>
    <xf numFmtId="0" fontId="13" fillId="0" borderId="0"/>
    <xf numFmtId="0" fontId="33" fillId="0" borderId="0"/>
    <xf numFmtId="0" fontId="32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33" fillId="0" borderId="0"/>
    <xf numFmtId="0" fontId="19" fillId="0" borderId="0"/>
    <xf numFmtId="0" fontId="1" fillId="0" borderId="0"/>
    <xf numFmtId="0" fontId="1" fillId="0" borderId="0"/>
    <xf numFmtId="0" fontId="34" fillId="17" borderId="10"/>
    <xf numFmtId="0" fontId="33" fillId="0" borderId="0"/>
    <xf numFmtId="0" fontId="33" fillId="0" borderId="0"/>
    <xf numFmtId="0" fontId="23" fillId="0" borderId="0"/>
    <xf numFmtId="0" fontId="35" fillId="18" borderId="0"/>
    <xf numFmtId="0" fontId="35" fillId="19" borderId="0"/>
    <xf numFmtId="0" fontId="36" fillId="20" borderId="0"/>
    <xf numFmtId="0" fontId="36" fillId="0" borderId="0"/>
    <xf numFmtId="0" fontId="37" fillId="21" borderId="0"/>
    <xf numFmtId="0" fontId="38" fillId="22" borderId="0"/>
    <xf numFmtId="0" fontId="39" fillId="0" borderId="0"/>
    <xf numFmtId="0" fontId="40" fillId="23" borderId="0"/>
    <xf numFmtId="0" fontId="41" fillId="0" borderId="0"/>
    <xf numFmtId="0" fontId="42" fillId="0" borderId="0"/>
    <xf numFmtId="0" fontId="43" fillId="0" borderId="0"/>
    <xf numFmtId="0" fontId="44" fillId="24" borderId="0"/>
    <xf numFmtId="0" fontId="45" fillId="0" borderId="0"/>
    <xf numFmtId="0" fontId="46" fillId="0" borderId="0"/>
    <xf numFmtId="0" fontId="47" fillId="24" borderId="10"/>
    <xf numFmtId="0" fontId="45" fillId="0" borderId="0"/>
    <xf numFmtId="0" fontId="45" fillId="0" borderId="0"/>
    <xf numFmtId="0" fontId="37" fillId="0" borderId="0"/>
  </cellStyleXfs>
  <cellXfs count="71">
    <xf numFmtId="0" fontId="0" fillId="0" borderId="0" xfId="0"/>
    <xf numFmtId="49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2" fontId="17" fillId="0" borderId="0" xfId="0" applyNumberFormat="1" applyFont="1" applyAlignment="1">
      <alignment vertical="center"/>
    </xf>
    <xf numFmtId="1" fontId="17" fillId="0" borderId="0" xfId="0" applyNumberFormat="1" applyFont="1" applyAlignment="1">
      <alignment vertical="center"/>
    </xf>
    <xf numFmtId="0" fontId="16" fillId="9" borderId="6" xfId="0" applyFont="1" applyFill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 wrapText="1"/>
    </xf>
    <xf numFmtId="0" fontId="15" fillId="0" borderId="5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vertical="center" wrapText="1"/>
    </xf>
    <xf numFmtId="0" fontId="17" fillId="0" borderId="5" xfId="0" applyFont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7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vertical="center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vertical="center"/>
    </xf>
    <xf numFmtId="0" fontId="20" fillId="10" borderId="9" xfId="0" applyNumberFormat="1" applyFont="1" applyFill="1" applyBorder="1" applyAlignment="1">
      <alignment horizontal="center" vertical="center" wrapText="1"/>
    </xf>
    <xf numFmtId="0" fontId="20" fillId="10" borderId="11" xfId="0" applyNumberFormat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/>
    </xf>
    <xf numFmtId="0" fontId="17" fillId="0" borderId="8" xfId="0" applyNumberFormat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vertical="center"/>
    </xf>
    <xf numFmtId="0" fontId="15" fillId="25" borderId="5" xfId="1" applyFont="1" applyFill="1" applyBorder="1" applyAlignment="1">
      <alignment horizontal="center" vertical="center"/>
    </xf>
    <xf numFmtId="0" fontId="17" fillId="25" borderId="5" xfId="0" applyNumberFormat="1" applyFont="1" applyFill="1" applyBorder="1" applyAlignment="1">
      <alignment horizontal="center" vertical="center"/>
    </xf>
    <xf numFmtId="0" fontId="15" fillId="25" borderId="8" xfId="1" applyFont="1" applyFill="1" applyBorder="1" applyAlignment="1">
      <alignment horizontal="center" vertical="center"/>
    </xf>
    <xf numFmtId="0" fontId="17" fillId="25" borderId="8" xfId="0" applyNumberFormat="1" applyFont="1" applyFill="1" applyBorder="1" applyAlignment="1">
      <alignment horizontal="center" vertical="center"/>
    </xf>
    <xf numFmtId="0" fontId="15" fillId="25" borderId="5" xfId="1" applyFont="1" applyFill="1" applyBorder="1" applyAlignment="1">
      <alignment horizontal="left" vertical="center"/>
    </xf>
    <xf numFmtId="0" fontId="15" fillId="25" borderId="5" xfId="1" applyFont="1" applyFill="1" applyBorder="1" applyAlignment="1">
      <alignment horizontal="left" vertical="center" wrapText="1"/>
    </xf>
    <xf numFmtId="0" fontId="15" fillId="25" borderId="5" xfId="1" applyFont="1" applyFill="1" applyBorder="1" applyAlignment="1">
      <alignment vertical="center"/>
    </xf>
    <xf numFmtId="1" fontId="17" fillId="25" borderId="5" xfId="0" applyNumberFormat="1" applyFont="1" applyFill="1" applyBorder="1" applyAlignment="1">
      <alignment horizontal="center" vertical="center"/>
    </xf>
    <xf numFmtId="0" fontId="15" fillId="25" borderId="7" xfId="1" applyFont="1" applyFill="1" applyBorder="1" applyAlignment="1">
      <alignment vertical="center"/>
    </xf>
    <xf numFmtId="0" fontId="15" fillId="25" borderId="5" xfId="1" applyFont="1" applyFill="1" applyBorder="1" applyAlignment="1">
      <alignment vertical="center" wrapText="1"/>
    </xf>
    <xf numFmtId="0" fontId="17" fillId="25" borderId="5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5" xfId="0" applyNumberFormat="1" applyFont="1" applyFill="1" applyBorder="1" applyAlignment="1">
      <alignment horizontal="center" vertical="center"/>
    </xf>
    <xf numFmtId="1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5" fillId="0" borderId="5" xfId="1" applyFont="1" applyFill="1" applyBorder="1" applyAlignment="1">
      <alignment horizontal="left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5" fillId="0" borderId="5" xfId="1" applyFont="1" applyFill="1" applyBorder="1" applyAlignment="1">
      <alignment horizontal="left" vertical="center"/>
    </xf>
    <xf numFmtId="0" fontId="15" fillId="0" borderId="7" xfId="1" applyFont="1" applyFill="1" applyBorder="1" applyAlignment="1">
      <alignment horizontal="left" vertical="center"/>
    </xf>
    <xf numFmtId="0" fontId="15" fillId="0" borderId="8" xfId="1" applyFont="1" applyFill="1" applyBorder="1" applyAlignment="1">
      <alignment horizontal="left" vertical="center"/>
    </xf>
    <xf numFmtId="0" fontId="15" fillId="0" borderId="12" xfId="1" applyFont="1" applyFill="1" applyBorder="1" applyAlignment="1">
      <alignment horizontal="left" vertical="center"/>
    </xf>
    <xf numFmtId="0" fontId="15" fillId="25" borderId="5" xfId="1" applyFont="1" applyFill="1" applyBorder="1" applyAlignment="1">
      <alignment horizontal="left" vertical="center"/>
    </xf>
    <xf numFmtId="0" fontId="15" fillId="25" borderId="7" xfId="1" applyFont="1" applyFill="1" applyBorder="1" applyAlignment="1">
      <alignment horizontal="left" vertical="center"/>
    </xf>
    <xf numFmtId="0" fontId="15" fillId="25" borderId="8" xfId="1" applyFont="1" applyFill="1" applyBorder="1" applyAlignment="1">
      <alignment horizontal="left" vertical="center"/>
    </xf>
    <xf numFmtId="0" fontId="15" fillId="25" borderId="12" xfId="1" applyFont="1" applyFill="1" applyBorder="1" applyAlignment="1">
      <alignment horizontal="left" vertical="center"/>
    </xf>
  </cellXfs>
  <cellStyles count="74">
    <cellStyle name="Accent" xfId="2"/>
    <cellStyle name="Accent 1" xfId="3"/>
    <cellStyle name="Accent 1 2" xfId="25"/>
    <cellStyle name="Accent 1 5" xfId="56"/>
    <cellStyle name="Accent 2" xfId="4"/>
    <cellStyle name="Accent 2 2" xfId="26"/>
    <cellStyle name="Accent 2 6" xfId="57"/>
    <cellStyle name="Accent 3" xfId="5"/>
    <cellStyle name="Accent 3 2" xfId="27"/>
    <cellStyle name="Accent 3 7" xfId="58"/>
    <cellStyle name="Accent 4" xfId="28"/>
    <cellStyle name="Accent 4 2" xfId="59"/>
    <cellStyle name="Bad" xfId="6"/>
    <cellStyle name="Bad 2" xfId="29"/>
    <cellStyle name="Bad 8" xfId="60"/>
    <cellStyle name="Campo da tabela dinâmica" xfId="7"/>
    <cellStyle name="Canto da tabela dinâmica" xfId="8"/>
    <cellStyle name="Categoria da tabela dinâmica" xfId="9"/>
    <cellStyle name="Error" xfId="10"/>
    <cellStyle name="Error 2" xfId="30"/>
    <cellStyle name="Error 9" xfId="61"/>
    <cellStyle name="Excel_CondFormat_1_1_1" xfId="31"/>
    <cellStyle name="Footnote" xfId="11"/>
    <cellStyle name="Footnote 10" xfId="62"/>
    <cellStyle name="Footnote 2" xfId="32"/>
    <cellStyle name="Good" xfId="12"/>
    <cellStyle name="Good 11" xfId="63"/>
    <cellStyle name="Good 2" xfId="33"/>
    <cellStyle name="Heading" xfId="13"/>
    <cellStyle name="Heading (user)" xfId="34"/>
    <cellStyle name="Heading (user) 12" xfId="64"/>
    <cellStyle name="Heading 1" xfId="14"/>
    <cellStyle name="Heading 1 13" xfId="65"/>
    <cellStyle name="Heading 1 2" xfId="35"/>
    <cellStyle name="Heading 2" xfId="15"/>
    <cellStyle name="Heading 2 14" xfId="66"/>
    <cellStyle name="Heading 2 2" xfId="36"/>
    <cellStyle name="Neutral" xfId="16"/>
    <cellStyle name="Neutral 15" xfId="67"/>
    <cellStyle name="Neutral 2" xfId="37"/>
    <cellStyle name="Normal" xfId="0" builtinId="0"/>
    <cellStyle name="Normal 2" xfId="1"/>
    <cellStyle name="Normal 2 2" xfId="39"/>
    <cellStyle name="Normal 2 3" xfId="40"/>
    <cellStyle name="Normal 2 4" xfId="38"/>
    <cellStyle name="Normal 3" xfId="17"/>
    <cellStyle name="Normal 3 2" xfId="42"/>
    <cellStyle name="Normal 3 3" xfId="43"/>
    <cellStyle name="Normal 3 4" xfId="68"/>
    <cellStyle name="Normal 3 5" xfId="41"/>
    <cellStyle name="Normal 4" xfId="44"/>
    <cellStyle name="Normal 4 2" xfId="45"/>
    <cellStyle name="Normal 4 3" xfId="46"/>
    <cellStyle name="Normal 4 4" xfId="69"/>
    <cellStyle name="Normal 5" xfId="47"/>
    <cellStyle name="Normal 5 2" xfId="48"/>
    <cellStyle name="Normal 6" xfId="49"/>
    <cellStyle name="Normal 7" xfId="50"/>
    <cellStyle name="Normal 8" xfId="51"/>
    <cellStyle name="Note" xfId="18"/>
    <cellStyle name="Note 16" xfId="70"/>
    <cellStyle name="Note 2" xfId="52"/>
    <cellStyle name="Resultado da tabela dinâmica" xfId="19"/>
    <cellStyle name="Status" xfId="20"/>
    <cellStyle name="Status 17" xfId="71"/>
    <cellStyle name="Status 2" xfId="53"/>
    <cellStyle name="Text" xfId="21"/>
    <cellStyle name="Text 18" xfId="72"/>
    <cellStyle name="Text 2" xfId="54"/>
    <cellStyle name="Título da tabela dinâmica" xfId="22"/>
    <cellStyle name="Valor da tabela dinâmica" xfId="23"/>
    <cellStyle name="Warning" xfId="24"/>
    <cellStyle name="Warning 19" xfId="73"/>
    <cellStyle name="Warning 2" xfId="55"/>
  </cellStyles>
  <dxfs count="0"/>
  <tableStyles count="0" defaultTableStyle="TableStyleMedium2" defaultPivotStyle="PivotStyleLight16"/>
  <colors>
    <mruColors>
      <color rgb="FF58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3"/>
  <sheetViews>
    <sheetView showGridLines="0" zoomScaleSheetLayoutView="110" workbookViewId="0">
      <selection activeCell="E32" sqref="E32"/>
    </sheetView>
  </sheetViews>
  <sheetFormatPr defaultRowHeight="12.75" x14ac:dyDescent="0.25"/>
  <cols>
    <col min="1" max="1" width="9.140625" style="2"/>
    <col min="2" max="2" width="32.7109375" style="2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20.100000000000001" customHeight="1" thickTop="1" x14ac:dyDescent="0.25">
      <c r="B8" s="8" t="s">
        <v>1</v>
      </c>
      <c r="C8" s="8" t="s">
        <v>2</v>
      </c>
      <c r="D8" s="8" t="s">
        <v>3</v>
      </c>
    </row>
    <row r="9" spans="1:7" ht="20.100000000000001" customHeight="1" x14ac:dyDescent="0.25">
      <c r="B9" s="9" t="s">
        <v>4</v>
      </c>
      <c r="C9" s="10" t="s">
        <v>5</v>
      </c>
      <c r="D9" s="19">
        <v>4</v>
      </c>
      <c r="G9" s="3"/>
    </row>
    <row r="10" spans="1:7" ht="20.100000000000001" customHeight="1" x14ac:dyDescent="0.25">
      <c r="B10" s="11" t="s">
        <v>32</v>
      </c>
      <c r="C10" s="10" t="s">
        <v>6</v>
      </c>
      <c r="D10" s="19">
        <v>1</v>
      </c>
      <c r="G10" s="3"/>
    </row>
    <row r="11" spans="1:7" ht="20.100000000000001" customHeight="1" x14ac:dyDescent="0.25">
      <c r="B11" s="12" t="s">
        <v>7</v>
      </c>
      <c r="C11" s="10" t="s">
        <v>8</v>
      </c>
      <c r="D11" s="19">
        <v>1</v>
      </c>
      <c r="G11" s="3"/>
    </row>
    <row r="12" spans="1:7" ht="20.100000000000001" customHeight="1" thickBot="1" x14ac:dyDescent="0.3">
      <c r="C12" s="4"/>
      <c r="D12" s="1"/>
      <c r="G12" s="5"/>
    </row>
    <row r="13" spans="1:7" ht="20.100000000000001" customHeight="1" thickTop="1" thickBot="1" x14ac:dyDescent="0.3">
      <c r="B13" s="58" t="s">
        <v>9</v>
      </c>
      <c r="C13" s="59"/>
      <c r="D13" s="60"/>
      <c r="G13" s="5"/>
    </row>
    <row r="14" spans="1:7" ht="20.100000000000001" customHeight="1" thickTop="1" x14ac:dyDescent="0.25">
      <c r="B14" s="8" t="s">
        <v>1</v>
      </c>
      <c r="C14" s="8" t="s">
        <v>2</v>
      </c>
      <c r="D14" s="8" t="s">
        <v>3</v>
      </c>
      <c r="G14" s="5"/>
    </row>
    <row r="15" spans="1:7" ht="20.100000000000001" customHeight="1" x14ac:dyDescent="0.25">
      <c r="B15" s="63" t="s">
        <v>10</v>
      </c>
      <c r="C15" s="10" t="s">
        <v>11</v>
      </c>
      <c r="D15" s="19">
        <v>31</v>
      </c>
      <c r="G15" s="5"/>
    </row>
    <row r="16" spans="1:7" ht="20.100000000000001" customHeight="1" x14ac:dyDescent="0.25">
      <c r="B16" s="63"/>
      <c r="C16" s="10" t="s">
        <v>8</v>
      </c>
      <c r="D16" s="19">
        <v>21</v>
      </c>
      <c r="G16" s="5"/>
    </row>
    <row r="17" spans="2:7" ht="20.100000000000001" customHeight="1" x14ac:dyDescent="0.25">
      <c r="B17" s="63" t="s">
        <v>12</v>
      </c>
      <c r="C17" s="10" t="s">
        <v>13</v>
      </c>
      <c r="D17" s="19">
        <v>1</v>
      </c>
      <c r="G17" s="5"/>
    </row>
    <row r="18" spans="2:7" ht="20.100000000000001" customHeight="1" x14ac:dyDescent="0.25">
      <c r="B18" s="63"/>
      <c r="C18" s="10" t="s">
        <v>11</v>
      </c>
      <c r="D18" s="19">
        <v>3</v>
      </c>
      <c r="G18" s="5"/>
    </row>
    <row r="19" spans="2:7" ht="20.100000000000001" customHeight="1" x14ac:dyDescent="0.25">
      <c r="B19" s="63"/>
      <c r="C19" s="10" t="s">
        <v>8</v>
      </c>
      <c r="D19" s="19">
        <v>2</v>
      </c>
      <c r="G19" s="5"/>
    </row>
    <row r="20" spans="2:7" ht="20.100000000000001" customHeight="1" x14ac:dyDescent="0.25">
      <c r="B20" s="63" t="s">
        <v>14</v>
      </c>
      <c r="C20" s="10" t="s">
        <v>6</v>
      </c>
      <c r="D20" s="19">
        <v>87</v>
      </c>
      <c r="G20" s="5"/>
    </row>
    <row r="21" spans="2:7" ht="20.100000000000001" customHeight="1" x14ac:dyDescent="0.25">
      <c r="B21" s="63"/>
      <c r="C21" s="10" t="s">
        <v>15</v>
      </c>
      <c r="D21" s="19">
        <v>27</v>
      </c>
      <c r="G21" s="6"/>
    </row>
    <row r="22" spans="2:7" ht="20.100000000000001" customHeight="1" x14ac:dyDescent="0.25">
      <c r="B22" s="12" t="s">
        <v>16</v>
      </c>
      <c r="C22" s="10" t="s">
        <v>17</v>
      </c>
      <c r="D22" s="19">
        <v>5</v>
      </c>
      <c r="G22" s="6"/>
    </row>
    <row r="23" spans="2:7" ht="20.100000000000001" customHeight="1" x14ac:dyDescent="0.25">
      <c r="B23" s="12" t="s">
        <v>4</v>
      </c>
      <c r="C23" s="10" t="s">
        <v>5</v>
      </c>
      <c r="D23" s="19">
        <v>8</v>
      </c>
      <c r="G23" s="3"/>
    </row>
    <row r="24" spans="2:7" ht="20.100000000000001" customHeight="1" x14ac:dyDescent="0.25">
      <c r="B24" s="13" t="s">
        <v>21</v>
      </c>
      <c r="C24" s="10" t="s">
        <v>49</v>
      </c>
      <c r="D24" s="19">
        <v>10</v>
      </c>
      <c r="G24" s="3"/>
    </row>
    <row r="25" spans="2:7" ht="20.100000000000001" customHeight="1" thickBot="1" x14ac:dyDescent="0.3">
      <c r="C25" s="4"/>
      <c r="D25" s="1"/>
      <c r="G25" s="3"/>
    </row>
    <row r="26" spans="2:7" ht="20.100000000000001" customHeight="1" thickTop="1" thickBot="1" x14ac:dyDescent="0.3">
      <c r="B26" s="58" t="s">
        <v>18</v>
      </c>
      <c r="C26" s="59"/>
      <c r="D26" s="60"/>
      <c r="G26" s="3"/>
    </row>
    <row r="27" spans="2:7" ht="20.100000000000001" customHeight="1" thickTop="1" x14ac:dyDescent="0.25">
      <c r="B27" s="8" t="s">
        <v>1</v>
      </c>
      <c r="C27" s="8" t="s">
        <v>2</v>
      </c>
      <c r="D27" s="8" t="s">
        <v>3</v>
      </c>
      <c r="G27" s="3"/>
    </row>
    <row r="28" spans="2:7" ht="20.100000000000001" customHeight="1" x14ac:dyDescent="0.25">
      <c r="B28" s="14" t="s">
        <v>19</v>
      </c>
      <c r="C28" s="10" t="s">
        <v>20</v>
      </c>
      <c r="D28" s="20">
        <v>18</v>
      </c>
      <c r="G28" s="3"/>
    </row>
    <row r="29" spans="2:7" ht="20.100000000000001" customHeight="1" x14ac:dyDescent="0.25">
      <c r="B29" s="64" t="s">
        <v>21</v>
      </c>
      <c r="C29" s="10" t="s">
        <v>22</v>
      </c>
      <c r="D29" s="20">
        <f>78</f>
        <v>78</v>
      </c>
      <c r="G29" s="3"/>
    </row>
    <row r="30" spans="2:7" ht="20.100000000000001" customHeight="1" x14ac:dyDescent="0.25">
      <c r="B30" s="65"/>
      <c r="C30" s="10" t="s">
        <v>49</v>
      </c>
      <c r="D30" s="20">
        <v>3</v>
      </c>
      <c r="G30" s="3"/>
    </row>
    <row r="31" spans="2:7" ht="20.100000000000001" customHeight="1" x14ac:dyDescent="0.25">
      <c r="B31" s="14" t="s">
        <v>23</v>
      </c>
      <c r="C31" s="10" t="s">
        <v>24</v>
      </c>
      <c r="D31" s="19">
        <v>2</v>
      </c>
      <c r="G31" s="3"/>
    </row>
    <row r="32" spans="2:7" ht="20.100000000000001" customHeight="1" x14ac:dyDescent="0.25">
      <c r="B32" s="14" t="s">
        <v>25</v>
      </c>
      <c r="C32" s="10" t="s">
        <v>26</v>
      </c>
      <c r="D32" s="19">
        <v>183</v>
      </c>
      <c r="G32" s="3"/>
    </row>
    <row r="33" spans="2:7" ht="20.100000000000001" customHeight="1" x14ac:dyDescent="0.25">
      <c r="B33" s="14" t="s">
        <v>27</v>
      </c>
      <c r="C33" s="10" t="s">
        <v>26</v>
      </c>
      <c r="D33" s="19">
        <v>10</v>
      </c>
      <c r="G33" s="3"/>
    </row>
    <row r="34" spans="2:7" ht="20.100000000000001" customHeight="1" x14ac:dyDescent="0.25">
      <c r="B34" s="61" t="s">
        <v>28</v>
      </c>
      <c r="C34" s="10" t="s">
        <v>24</v>
      </c>
      <c r="D34" s="19">
        <v>4</v>
      </c>
      <c r="G34" s="3"/>
    </row>
    <row r="35" spans="2:7" ht="20.100000000000001" customHeight="1" x14ac:dyDescent="0.25">
      <c r="B35" s="61"/>
      <c r="C35" s="10" t="s">
        <v>26</v>
      </c>
      <c r="D35" s="19">
        <v>11</v>
      </c>
      <c r="G35" s="3"/>
    </row>
    <row r="36" spans="2:7" ht="20.100000000000001" customHeight="1" x14ac:dyDescent="0.25">
      <c r="B36" s="61" t="s">
        <v>29</v>
      </c>
      <c r="C36" s="10" t="s">
        <v>30</v>
      </c>
      <c r="D36" s="19">
        <v>2</v>
      </c>
      <c r="G36" s="3"/>
    </row>
    <row r="37" spans="2:7" ht="20.100000000000001" customHeight="1" x14ac:dyDescent="0.25">
      <c r="B37" s="61"/>
      <c r="C37" s="10" t="s">
        <v>20</v>
      </c>
      <c r="D37" s="19">
        <v>3</v>
      </c>
      <c r="G37" s="3"/>
    </row>
    <row r="38" spans="2:7" ht="20.100000000000001" customHeight="1" x14ac:dyDescent="0.25">
      <c r="B38" s="15" t="s">
        <v>31</v>
      </c>
      <c r="C38" s="10" t="s">
        <v>20</v>
      </c>
      <c r="D38" s="19">
        <v>3</v>
      </c>
      <c r="G38" s="3"/>
    </row>
    <row r="39" spans="2:7" ht="20.100000000000001" customHeight="1" x14ac:dyDescent="0.25">
      <c r="B39" s="14" t="s">
        <v>33</v>
      </c>
      <c r="C39" s="10" t="s">
        <v>6</v>
      </c>
      <c r="D39" s="19">
        <v>7</v>
      </c>
      <c r="G39" s="3"/>
    </row>
    <row r="40" spans="2:7" ht="20.100000000000001" customHeight="1" x14ac:dyDescent="0.25">
      <c r="B40" s="14" t="s">
        <v>34</v>
      </c>
      <c r="C40" s="16" t="s">
        <v>5</v>
      </c>
      <c r="D40" s="19">
        <v>1</v>
      </c>
      <c r="G40" s="3"/>
    </row>
    <row r="41" spans="2:7" ht="20.100000000000001" customHeight="1" x14ac:dyDescent="0.25">
      <c r="B41" s="14" t="s">
        <v>35</v>
      </c>
      <c r="C41" s="16" t="s">
        <v>13</v>
      </c>
      <c r="D41" s="19">
        <v>1</v>
      </c>
      <c r="G41" s="3"/>
    </row>
    <row r="42" spans="2:7" ht="20.100000000000001" customHeight="1" x14ac:dyDescent="0.25">
      <c r="B42" s="14" t="s">
        <v>36</v>
      </c>
      <c r="C42" s="16" t="s">
        <v>5</v>
      </c>
      <c r="D42" s="19">
        <v>1</v>
      </c>
      <c r="G42" s="3"/>
    </row>
    <row r="43" spans="2:7" ht="20.100000000000001" customHeight="1" x14ac:dyDescent="0.25">
      <c r="B43" s="14" t="s">
        <v>37</v>
      </c>
      <c r="C43" s="16" t="s">
        <v>5</v>
      </c>
      <c r="D43" s="19">
        <v>3</v>
      </c>
      <c r="G43" s="7"/>
    </row>
    <row r="44" spans="2:7" ht="20.100000000000001" customHeight="1" x14ac:dyDescent="0.25">
      <c r="B44" s="14" t="s">
        <v>38</v>
      </c>
      <c r="C44" s="10" t="s">
        <v>39</v>
      </c>
      <c r="D44" s="19">
        <v>2</v>
      </c>
    </row>
    <row r="45" spans="2:7" ht="20.100000000000001" customHeight="1" x14ac:dyDescent="0.25">
      <c r="B45" s="14" t="s">
        <v>40</v>
      </c>
      <c r="C45" s="16" t="s">
        <v>41</v>
      </c>
      <c r="D45" s="19">
        <v>1</v>
      </c>
    </row>
    <row r="46" spans="2:7" ht="20.100000000000001" customHeight="1" x14ac:dyDescent="0.25">
      <c r="B46" s="14" t="s">
        <v>42</v>
      </c>
      <c r="C46" s="10" t="s">
        <v>43</v>
      </c>
      <c r="D46" s="19">
        <v>1</v>
      </c>
    </row>
    <row r="47" spans="2:7" ht="20.100000000000001" customHeight="1" x14ac:dyDescent="0.25">
      <c r="B47" s="14" t="s">
        <v>44</v>
      </c>
      <c r="C47" s="16" t="s">
        <v>45</v>
      </c>
      <c r="D47" s="19">
        <v>1</v>
      </c>
    </row>
    <row r="48" spans="2:7" ht="20.100000000000001" customHeight="1" x14ac:dyDescent="0.25">
      <c r="B48" s="14" t="s">
        <v>46</v>
      </c>
      <c r="C48" s="10" t="s">
        <v>11</v>
      </c>
      <c r="D48" s="19">
        <v>3</v>
      </c>
    </row>
    <row r="49" spans="2:4" ht="20.100000000000001" customHeight="1" x14ac:dyDescent="0.25">
      <c r="B49" s="14" t="s">
        <v>47</v>
      </c>
      <c r="C49" s="10" t="s">
        <v>30</v>
      </c>
      <c r="D49" s="19">
        <v>28</v>
      </c>
    </row>
    <row r="50" spans="2:4" ht="20.100000000000001" customHeight="1" x14ac:dyDescent="0.25">
      <c r="D50" s="4"/>
    </row>
    <row r="51" spans="2:4" ht="20.100000000000001" customHeight="1" x14ac:dyDescent="0.25">
      <c r="D51" s="4"/>
    </row>
    <row r="52" spans="2:4" ht="20.100000000000001" customHeight="1" x14ac:dyDescent="0.25">
      <c r="D52" s="4"/>
    </row>
    <row r="53" spans="2:4" x14ac:dyDescent="0.25">
      <c r="D53" s="4"/>
    </row>
  </sheetData>
  <mergeCells count="10">
    <mergeCell ref="B26:D26"/>
    <mergeCell ref="B34:B35"/>
    <mergeCell ref="B36:B37"/>
    <mergeCell ref="A4:F4"/>
    <mergeCell ref="B7:D7"/>
    <mergeCell ref="B13:D13"/>
    <mergeCell ref="B15:B16"/>
    <mergeCell ref="B17:B19"/>
    <mergeCell ref="B20:B21"/>
    <mergeCell ref="B29:B30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3"/>
  <sheetViews>
    <sheetView showGridLines="0" topLeftCell="A13" zoomScaleSheetLayoutView="110" workbookViewId="0">
      <selection activeCell="E32" sqref="E32"/>
    </sheetView>
  </sheetViews>
  <sheetFormatPr defaultRowHeight="12.75" x14ac:dyDescent="0.25"/>
  <cols>
    <col min="1" max="1" width="9.140625" style="2"/>
    <col min="2" max="2" width="32.7109375" style="2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20.100000000000001" customHeight="1" thickTop="1" x14ac:dyDescent="0.25">
      <c r="B8" s="8" t="s">
        <v>1</v>
      </c>
      <c r="C8" s="8" t="s">
        <v>2</v>
      </c>
      <c r="D8" s="8" t="s">
        <v>3</v>
      </c>
    </row>
    <row r="9" spans="1:7" ht="20.100000000000001" customHeight="1" x14ac:dyDescent="0.25">
      <c r="B9" s="9" t="s">
        <v>4</v>
      </c>
      <c r="C9" s="10" t="s">
        <v>5</v>
      </c>
      <c r="D9" s="24">
        <v>4</v>
      </c>
      <c r="G9" s="3"/>
    </row>
    <row r="10" spans="1:7" ht="20.100000000000001" customHeight="1" x14ac:dyDescent="0.25">
      <c r="B10" s="9" t="s">
        <v>12</v>
      </c>
      <c r="C10" s="10" t="s">
        <v>11</v>
      </c>
      <c r="D10" s="24">
        <v>1</v>
      </c>
      <c r="G10" s="3"/>
    </row>
    <row r="11" spans="1:7" ht="20.100000000000001" customHeight="1" x14ac:dyDescent="0.25">
      <c r="B11" s="11" t="s">
        <v>32</v>
      </c>
      <c r="C11" s="10" t="s">
        <v>6</v>
      </c>
      <c r="D11" s="24">
        <v>1</v>
      </c>
      <c r="G11" s="3"/>
    </row>
    <row r="12" spans="1:7" ht="20.100000000000001" customHeight="1" x14ac:dyDescent="0.25">
      <c r="B12" s="18" t="s">
        <v>7</v>
      </c>
      <c r="C12" s="10" t="s">
        <v>8</v>
      </c>
      <c r="D12" s="24">
        <v>1</v>
      </c>
      <c r="G12" s="3"/>
    </row>
    <row r="13" spans="1:7" ht="20.100000000000001" customHeight="1" thickBot="1" x14ac:dyDescent="0.3">
      <c r="C13" s="4"/>
      <c r="D13" s="1"/>
      <c r="G13" s="5"/>
    </row>
    <row r="14" spans="1:7" ht="20.100000000000001" customHeight="1" thickTop="1" thickBot="1" x14ac:dyDescent="0.3">
      <c r="B14" s="58" t="s">
        <v>9</v>
      </c>
      <c r="C14" s="59"/>
      <c r="D14" s="60"/>
      <c r="G14" s="5"/>
    </row>
    <row r="15" spans="1:7" ht="20.100000000000001" customHeight="1" thickTop="1" x14ac:dyDescent="0.25">
      <c r="B15" s="8" t="s">
        <v>1</v>
      </c>
      <c r="C15" s="8" t="s">
        <v>2</v>
      </c>
      <c r="D15" s="8" t="s">
        <v>3</v>
      </c>
      <c r="G15" s="5"/>
    </row>
    <row r="16" spans="1:7" ht="20.100000000000001" customHeight="1" x14ac:dyDescent="0.25">
      <c r="B16" s="63" t="s">
        <v>10</v>
      </c>
      <c r="C16" s="10" t="s">
        <v>11</v>
      </c>
      <c r="D16" s="24">
        <v>38</v>
      </c>
      <c r="G16" s="5"/>
    </row>
    <row r="17" spans="2:7" ht="20.100000000000001" customHeight="1" x14ac:dyDescent="0.25">
      <c r="B17" s="63"/>
      <c r="C17" s="10" t="s">
        <v>8</v>
      </c>
      <c r="D17" s="24">
        <v>15</v>
      </c>
      <c r="G17" s="5"/>
    </row>
    <row r="18" spans="2:7" ht="20.100000000000001" customHeight="1" x14ac:dyDescent="0.25">
      <c r="B18" s="63" t="s">
        <v>12</v>
      </c>
      <c r="C18" s="10" t="s">
        <v>13</v>
      </c>
      <c r="D18" s="24">
        <v>1</v>
      </c>
      <c r="G18" s="5"/>
    </row>
    <row r="19" spans="2:7" ht="20.100000000000001" customHeight="1" x14ac:dyDescent="0.25">
      <c r="B19" s="63"/>
      <c r="C19" s="10" t="s">
        <v>11</v>
      </c>
      <c r="D19" s="24">
        <v>2</v>
      </c>
      <c r="G19" s="5"/>
    </row>
    <row r="20" spans="2:7" ht="20.100000000000001" customHeight="1" x14ac:dyDescent="0.25">
      <c r="B20" s="63"/>
      <c r="C20" s="10" t="s">
        <v>8</v>
      </c>
      <c r="D20" s="24">
        <v>2</v>
      </c>
      <c r="G20" s="5"/>
    </row>
    <row r="21" spans="2:7" ht="20.100000000000001" customHeight="1" x14ac:dyDescent="0.25">
      <c r="B21" s="63" t="s">
        <v>14</v>
      </c>
      <c r="C21" s="10" t="s">
        <v>6</v>
      </c>
      <c r="D21" s="24">
        <v>83</v>
      </c>
      <c r="G21" s="5"/>
    </row>
    <row r="22" spans="2:7" ht="20.100000000000001" customHeight="1" x14ac:dyDescent="0.25">
      <c r="B22" s="63"/>
      <c r="C22" s="10" t="s">
        <v>15</v>
      </c>
      <c r="D22" s="24">
        <v>26</v>
      </c>
      <c r="G22" s="6"/>
    </row>
    <row r="23" spans="2:7" ht="20.100000000000001" customHeight="1" x14ac:dyDescent="0.25">
      <c r="B23" s="18" t="s">
        <v>16</v>
      </c>
      <c r="C23" s="10" t="s">
        <v>17</v>
      </c>
      <c r="D23" s="24">
        <v>5</v>
      </c>
      <c r="G23" s="6"/>
    </row>
    <row r="24" spans="2:7" ht="20.100000000000001" customHeight="1" x14ac:dyDescent="0.25">
      <c r="B24" s="18" t="s">
        <v>4</v>
      </c>
      <c r="C24" s="10" t="s">
        <v>5</v>
      </c>
      <c r="D24" s="24">
        <v>8</v>
      </c>
      <c r="G24" s="3"/>
    </row>
    <row r="25" spans="2:7" ht="20.100000000000001" customHeight="1" x14ac:dyDescent="0.25">
      <c r="B25" s="18" t="s">
        <v>21</v>
      </c>
      <c r="C25" s="10" t="s">
        <v>49</v>
      </c>
      <c r="D25" s="24">
        <v>10</v>
      </c>
      <c r="G25" s="3"/>
    </row>
    <row r="26" spans="2:7" ht="20.100000000000001" customHeight="1" thickBot="1" x14ac:dyDescent="0.3">
      <c r="C26" s="4"/>
      <c r="D26" s="1"/>
      <c r="G26" s="3"/>
    </row>
    <row r="27" spans="2:7" ht="20.100000000000001" customHeight="1" thickTop="1" thickBot="1" x14ac:dyDescent="0.3">
      <c r="B27" s="58" t="s">
        <v>18</v>
      </c>
      <c r="C27" s="59"/>
      <c r="D27" s="60"/>
      <c r="G27" s="3"/>
    </row>
    <row r="28" spans="2:7" ht="20.100000000000001" customHeight="1" thickTop="1" x14ac:dyDescent="0.25">
      <c r="B28" s="8" t="s">
        <v>1</v>
      </c>
      <c r="C28" s="8" t="s">
        <v>2</v>
      </c>
      <c r="D28" s="8" t="s">
        <v>3</v>
      </c>
      <c r="G28" s="3"/>
    </row>
    <row r="29" spans="2:7" ht="20.100000000000001" customHeight="1" x14ac:dyDescent="0.25">
      <c r="B29" s="17" t="s">
        <v>19</v>
      </c>
      <c r="C29" s="10" t="s">
        <v>20</v>
      </c>
      <c r="D29" s="26">
        <v>15</v>
      </c>
      <c r="G29" s="3"/>
    </row>
    <row r="30" spans="2:7" ht="20.100000000000001" customHeight="1" x14ac:dyDescent="0.25">
      <c r="B30" s="64" t="s">
        <v>21</v>
      </c>
      <c r="C30" s="10" t="s">
        <v>22</v>
      </c>
      <c r="D30" s="26">
        <v>75</v>
      </c>
      <c r="G30" s="3"/>
    </row>
    <row r="31" spans="2:7" ht="20.100000000000001" customHeight="1" x14ac:dyDescent="0.25">
      <c r="B31" s="65"/>
      <c r="C31" s="10" t="s">
        <v>49</v>
      </c>
      <c r="D31" s="26">
        <v>3</v>
      </c>
      <c r="G31" s="3"/>
    </row>
    <row r="32" spans="2:7" ht="20.100000000000001" customHeight="1" x14ac:dyDescent="0.25">
      <c r="B32" s="17" t="s">
        <v>23</v>
      </c>
      <c r="C32" s="10" t="s">
        <v>24</v>
      </c>
      <c r="D32" s="24">
        <v>2</v>
      </c>
      <c r="G32" s="3"/>
    </row>
    <row r="33" spans="2:7" ht="20.100000000000001" customHeight="1" x14ac:dyDescent="0.25">
      <c r="B33" s="17" t="s">
        <v>25</v>
      </c>
      <c r="C33" s="10" t="s">
        <v>26</v>
      </c>
      <c r="D33" s="24">
        <v>182</v>
      </c>
      <c r="G33" s="3"/>
    </row>
    <row r="34" spans="2:7" ht="20.100000000000001" customHeight="1" x14ac:dyDescent="0.25">
      <c r="B34" s="17" t="s">
        <v>27</v>
      </c>
      <c r="C34" s="10" t="s">
        <v>26</v>
      </c>
      <c r="D34" s="24">
        <v>10</v>
      </c>
      <c r="G34" s="3"/>
    </row>
    <row r="35" spans="2:7" ht="20.100000000000001" customHeight="1" x14ac:dyDescent="0.25">
      <c r="B35" s="61" t="s">
        <v>28</v>
      </c>
      <c r="C35" s="10" t="s">
        <v>24</v>
      </c>
      <c r="D35" s="24">
        <v>2</v>
      </c>
      <c r="G35" s="3"/>
    </row>
    <row r="36" spans="2:7" ht="20.100000000000001" customHeight="1" x14ac:dyDescent="0.25">
      <c r="B36" s="61"/>
      <c r="C36" s="10" t="s">
        <v>26</v>
      </c>
      <c r="D36" s="24">
        <v>11</v>
      </c>
      <c r="G36" s="3"/>
    </row>
    <row r="37" spans="2:7" ht="20.100000000000001" customHeight="1" x14ac:dyDescent="0.25">
      <c r="B37" s="23" t="s">
        <v>29</v>
      </c>
      <c r="C37" s="10" t="s">
        <v>20</v>
      </c>
      <c r="D37" s="24">
        <v>3</v>
      </c>
      <c r="G37" s="3"/>
    </row>
    <row r="38" spans="2:7" ht="20.100000000000001" customHeight="1" x14ac:dyDescent="0.25">
      <c r="B38" s="15" t="s">
        <v>31</v>
      </c>
      <c r="C38" s="10" t="s">
        <v>20</v>
      </c>
      <c r="D38" s="24">
        <v>3</v>
      </c>
      <c r="G38" s="3"/>
    </row>
    <row r="39" spans="2:7" ht="20.100000000000001" customHeight="1" x14ac:dyDescent="0.25">
      <c r="B39" s="17" t="s">
        <v>33</v>
      </c>
      <c r="C39" s="10" t="s">
        <v>6</v>
      </c>
      <c r="D39" s="24">
        <v>7</v>
      </c>
      <c r="G39" s="3"/>
    </row>
    <row r="40" spans="2:7" ht="20.100000000000001" customHeight="1" x14ac:dyDescent="0.25">
      <c r="B40" s="17" t="s">
        <v>34</v>
      </c>
      <c r="C40" s="25" t="s">
        <v>5</v>
      </c>
      <c r="D40" s="24">
        <v>1</v>
      </c>
      <c r="G40" s="3"/>
    </row>
    <row r="41" spans="2:7" ht="20.100000000000001" customHeight="1" x14ac:dyDescent="0.25">
      <c r="B41" s="17" t="s">
        <v>35</v>
      </c>
      <c r="C41" s="25" t="s">
        <v>13</v>
      </c>
      <c r="D41" s="24">
        <v>1</v>
      </c>
      <c r="G41" s="3"/>
    </row>
    <row r="42" spans="2:7" ht="20.100000000000001" customHeight="1" x14ac:dyDescent="0.25">
      <c r="B42" s="17" t="s">
        <v>36</v>
      </c>
      <c r="C42" s="25" t="s">
        <v>5</v>
      </c>
      <c r="D42" s="24">
        <v>1</v>
      </c>
      <c r="G42" s="3"/>
    </row>
    <row r="43" spans="2:7" ht="20.100000000000001" customHeight="1" x14ac:dyDescent="0.25">
      <c r="B43" s="17" t="s">
        <v>37</v>
      </c>
      <c r="C43" s="25" t="s">
        <v>5</v>
      </c>
      <c r="D43" s="24">
        <v>3</v>
      </c>
      <c r="G43" s="7"/>
    </row>
    <row r="44" spans="2:7" ht="20.100000000000001" customHeight="1" x14ac:dyDescent="0.25">
      <c r="B44" s="17" t="s">
        <v>38</v>
      </c>
      <c r="C44" s="10" t="s">
        <v>39</v>
      </c>
      <c r="D44" s="24">
        <v>2</v>
      </c>
    </row>
    <row r="45" spans="2:7" ht="20.100000000000001" customHeight="1" x14ac:dyDescent="0.25">
      <c r="B45" s="17" t="s">
        <v>40</v>
      </c>
      <c r="C45" s="25" t="s">
        <v>41</v>
      </c>
      <c r="D45" s="24">
        <v>1</v>
      </c>
    </row>
    <row r="46" spans="2:7" ht="20.100000000000001" customHeight="1" x14ac:dyDescent="0.25">
      <c r="B46" s="17" t="s">
        <v>42</v>
      </c>
      <c r="C46" s="10" t="s">
        <v>43</v>
      </c>
      <c r="D46" s="24">
        <v>1</v>
      </c>
    </row>
    <row r="47" spans="2:7" ht="20.100000000000001" customHeight="1" x14ac:dyDescent="0.25">
      <c r="B47" s="17" t="s">
        <v>44</v>
      </c>
      <c r="C47" s="25" t="s">
        <v>45</v>
      </c>
      <c r="D47" s="24">
        <v>1</v>
      </c>
    </row>
    <row r="48" spans="2:7" ht="20.100000000000001" customHeight="1" x14ac:dyDescent="0.25">
      <c r="B48" s="17" t="s">
        <v>46</v>
      </c>
      <c r="C48" s="10" t="s">
        <v>11</v>
      </c>
      <c r="D48" s="24">
        <v>3</v>
      </c>
    </row>
    <row r="49" spans="2:4" ht="20.100000000000001" customHeight="1" x14ac:dyDescent="0.25">
      <c r="B49" s="17" t="s">
        <v>47</v>
      </c>
      <c r="C49" s="10" t="s">
        <v>30</v>
      </c>
      <c r="D49" s="24">
        <v>24</v>
      </c>
    </row>
    <row r="50" spans="2:4" ht="20.100000000000001" customHeight="1" x14ac:dyDescent="0.25">
      <c r="D50" s="4"/>
    </row>
    <row r="51" spans="2:4" ht="20.100000000000001" customHeight="1" x14ac:dyDescent="0.25">
      <c r="D51" s="4"/>
    </row>
    <row r="52" spans="2:4" ht="20.100000000000001" customHeight="1" x14ac:dyDescent="0.25">
      <c r="D52" s="4"/>
    </row>
    <row r="53" spans="2:4" x14ac:dyDescent="0.25">
      <c r="D53" s="4"/>
    </row>
  </sheetData>
  <mergeCells count="9">
    <mergeCell ref="B27:D27"/>
    <mergeCell ref="B30:B31"/>
    <mergeCell ref="B35:B36"/>
    <mergeCell ref="A4:F4"/>
    <mergeCell ref="B7:D7"/>
    <mergeCell ref="B14:D14"/>
    <mergeCell ref="B16:B17"/>
    <mergeCell ref="B18:B20"/>
    <mergeCell ref="B21:B22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7"/>
  <sheetViews>
    <sheetView showGridLines="0" topLeftCell="A7" zoomScaleSheetLayoutView="110" workbookViewId="0">
      <selection activeCell="E32" sqref="E32"/>
    </sheetView>
  </sheetViews>
  <sheetFormatPr defaultRowHeight="12.75" x14ac:dyDescent="0.25"/>
  <cols>
    <col min="1" max="1" width="9.140625" style="2"/>
    <col min="2" max="2" width="32.7109375" style="2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30.75" customHeight="1" thickTop="1" x14ac:dyDescent="0.25">
      <c r="B8" s="8" t="s">
        <v>1</v>
      </c>
      <c r="C8" s="31" t="s">
        <v>51</v>
      </c>
      <c r="D8" s="8" t="s">
        <v>3</v>
      </c>
    </row>
    <row r="9" spans="1:7" ht="20.100000000000001" customHeight="1" x14ac:dyDescent="0.25">
      <c r="B9" s="30" t="s">
        <v>4</v>
      </c>
      <c r="C9" s="10" t="s">
        <v>5</v>
      </c>
      <c r="D9" s="24">
        <v>4</v>
      </c>
      <c r="G9" s="3"/>
    </row>
    <row r="10" spans="1:7" ht="20.100000000000001" customHeight="1" x14ac:dyDescent="0.25">
      <c r="B10" s="30" t="s">
        <v>12</v>
      </c>
      <c r="C10" s="10" t="s">
        <v>11</v>
      </c>
      <c r="D10" s="24">
        <v>1</v>
      </c>
      <c r="G10" s="3"/>
    </row>
    <row r="11" spans="1:7" ht="20.100000000000001" customHeight="1" x14ac:dyDescent="0.25">
      <c r="B11" s="11" t="s">
        <v>50</v>
      </c>
      <c r="C11" s="10" t="s">
        <v>6</v>
      </c>
      <c r="D11" s="24">
        <v>1</v>
      </c>
      <c r="G11" s="3"/>
    </row>
    <row r="12" spans="1:7" ht="20.100000000000001" customHeight="1" x14ac:dyDescent="0.25">
      <c r="B12" s="22" t="s">
        <v>7</v>
      </c>
      <c r="C12" s="10" t="s">
        <v>8</v>
      </c>
      <c r="D12" s="24">
        <v>1</v>
      </c>
      <c r="G12" s="3"/>
    </row>
    <row r="13" spans="1:7" ht="20.100000000000001" customHeight="1" thickBot="1" x14ac:dyDescent="0.3">
      <c r="C13" s="4"/>
      <c r="D13" s="1"/>
      <c r="G13" s="5"/>
    </row>
    <row r="14" spans="1:7" ht="20.100000000000001" customHeight="1" thickTop="1" thickBot="1" x14ac:dyDescent="0.3">
      <c r="B14" s="58" t="s">
        <v>9</v>
      </c>
      <c r="C14" s="59"/>
      <c r="D14" s="60"/>
      <c r="G14" s="5"/>
    </row>
    <row r="15" spans="1:7" ht="34.5" customHeight="1" thickTop="1" x14ac:dyDescent="0.25">
      <c r="B15" s="8" t="s">
        <v>1</v>
      </c>
      <c r="C15" s="31" t="s">
        <v>51</v>
      </c>
      <c r="D15" s="8" t="s">
        <v>3</v>
      </c>
      <c r="G15" s="5"/>
    </row>
    <row r="16" spans="1:7" ht="20.100000000000001" customHeight="1" x14ac:dyDescent="0.25">
      <c r="B16" s="63" t="s">
        <v>10</v>
      </c>
      <c r="C16" s="10" t="s">
        <v>11</v>
      </c>
      <c r="D16" s="24">
        <v>31</v>
      </c>
      <c r="G16" s="5"/>
    </row>
    <row r="17" spans="2:7" ht="20.100000000000001" customHeight="1" x14ac:dyDescent="0.25">
      <c r="B17" s="63"/>
      <c r="C17" s="10" t="s">
        <v>8</v>
      </c>
      <c r="D17" s="24">
        <v>21</v>
      </c>
      <c r="G17" s="5"/>
    </row>
    <row r="18" spans="2:7" ht="20.100000000000001" customHeight="1" x14ac:dyDescent="0.25">
      <c r="B18" s="63" t="s">
        <v>12</v>
      </c>
      <c r="C18" s="10" t="s">
        <v>13</v>
      </c>
      <c r="D18" s="24">
        <v>1</v>
      </c>
      <c r="G18" s="5"/>
    </row>
    <row r="19" spans="2:7" ht="20.100000000000001" customHeight="1" x14ac:dyDescent="0.25">
      <c r="B19" s="63"/>
      <c r="C19" s="10" t="s">
        <v>11</v>
      </c>
      <c r="D19" s="24">
        <v>2</v>
      </c>
      <c r="G19" s="5"/>
    </row>
    <row r="20" spans="2:7" ht="20.100000000000001" customHeight="1" x14ac:dyDescent="0.25">
      <c r="B20" s="63"/>
      <c r="C20" s="10" t="s">
        <v>8</v>
      </c>
      <c r="D20" s="24">
        <v>2</v>
      </c>
      <c r="G20" s="5"/>
    </row>
    <row r="21" spans="2:7" ht="20.100000000000001" customHeight="1" x14ac:dyDescent="0.25">
      <c r="B21" s="63" t="s">
        <v>14</v>
      </c>
      <c r="C21" s="10" t="s">
        <v>6</v>
      </c>
      <c r="D21" s="24">
        <v>82</v>
      </c>
      <c r="G21" s="5"/>
    </row>
    <row r="22" spans="2:7" ht="20.100000000000001" customHeight="1" x14ac:dyDescent="0.25">
      <c r="B22" s="63"/>
      <c r="C22" s="10" t="s">
        <v>15</v>
      </c>
      <c r="D22" s="24">
        <v>27</v>
      </c>
      <c r="G22" s="6"/>
    </row>
    <row r="23" spans="2:7" ht="20.100000000000001" customHeight="1" x14ac:dyDescent="0.25">
      <c r="B23" s="22" t="s">
        <v>16</v>
      </c>
      <c r="C23" s="10" t="s">
        <v>17</v>
      </c>
      <c r="D23" s="24">
        <v>5</v>
      </c>
      <c r="G23" s="6"/>
    </row>
    <row r="24" spans="2:7" ht="20.100000000000001" customHeight="1" x14ac:dyDescent="0.25">
      <c r="B24" s="22" t="s">
        <v>4</v>
      </c>
      <c r="C24" s="10" t="s">
        <v>5</v>
      </c>
      <c r="D24" s="24">
        <v>8</v>
      </c>
      <c r="G24" s="3"/>
    </row>
    <row r="25" spans="2:7" ht="20.100000000000001" customHeight="1" x14ac:dyDescent="0.25">
      <c r="B25" s="22" t="s">
        <v>21</v>
      </c>
      <c r="C25" s="10" t="s">
        <v>49</v>
      </c>
      <c r="D25" s="24">
        <v>10</v>
      </c>
      <c r="G25" s="3"/>
    </row>
    <row r="26" spans="2:7" ht="20.100000000000001" customHeight="1" thickBot="1" x14ac:dyDescent="0.3">
      <c r="C26" s="4"/>
      <c r="D26" s="1"/>
      <c r="G26" s="3"/>
    </row>
    <row r="27" spans="2:7" ht="20.100000000000001" customHeight="1" thickTop="1" thickBot="1" x14ac:dyDescent="0.3">
      <c r="B27" s="58" t="s">
        <v>18</v>
      </c>
      <c r="C27" s="59"/>
      <c r="D27" s="60"/>
      <c r="G27" s="3"/>
    </row>
    <row r="28" spans="2:7" ht="33.75" customHeight="1" thickTop="1" x14ac:dyDescent="0.25">
      <c r="B28" s="8" t="s">
        <v>1</v>
      </c>
      <c r="C28" s="31" t="s">
        <v>51</v>
      </c>
      <c r="D28" s="8" t="s">
        <v>3</v>
      </c>
      <c r="G28" s="3"/>
    </row>
    <row r="29" spans="2:7" ht="20.100000000000001" customHeight="1" x14ac:dyDescent="0.25">
      <c r="B29" s="21" t="s">
        <v>19</v>
      </c>
      <c r="C29" s="10" t="s">
        <v>20</v>
      </c>
      <c r="D29" s="26">
        <v>17</v>
      </c>
      <c r="G29" s="3"/>
    </row>
    <row r="30" spans="2:7" ht="20.100000000000001" customHeight="1" x14ac:dyDescent="0.25">
      <c r="B30" s="64" t="s">
        <v>21</v>
      </c>
      <c r="C30" s="10" t="s">
        <v>22</v>
      </c>
      <c r="D30" s="26">
        <v>69</v>
      </c>
      <c r="G30" s="3"/>
    </row>
    <row r="31" spans="2:7" ht="20.100000000000001" customHeight="1" x14ac:dyDescent="0.25">
      <c r="B31" s="65"/>
      <c r="C31" s="10" t="s">
        <v>49</v>
      </c>
      <c r="D31" s="26">
        <v>9</v>
      </c>
      <c r="G31" s="3"/>
    </row>
    <row r="32" spans="2:7" ht="20.100000000000001" customHeight="1" x14ac:dyDescent="0.25">
      <c r="B32" s="21" t="s">
        <v>23</v>
      </c>
      <c r="C32" s="10" t="s">
        <v>24</v>
      </c>
      <c r="D32" s="24">
        <v>2</v>
      </c>
      <c r="G32" s="3"/>
    </row>
    <row r="33" spans="2:7" ht="20.100000000000001" customHeight="1" x14ac:dyDescent="0.25">
      <c r="B33" s="21" t="s">
        <v>25</v>
      </c>
      <c r="C33" s="10" t="s">
        <v>26</v>
      </c>
      <c r="D33" s="24">
        <v>182</v>
      </c>
      <c r="G33" s="3"/>
    </row>
    <row r="34" spans="2:7" ht="20.100000000000001" customHeight="1" x14ac:dyDescent="0.25">
      <c r="B34" s="21" t="s">
        <v>27</v>
      </c>
      <c r="C34" s="10" t="s">
        <v>26</v>
      </c>
      <c r="D34" s="24">
        <v>10</v>
      </c>
      <c r="G34" s="3"/>
    </row>
    <row r="35" spans="2:7" ht="20.100000000000001" customHeight="1" x14ac:dyDescent="0.25">
      <c r="B35" s="61" t="s">
        <v>28</v>
      </c>
      <c r="C35" s="10" t="s">
        <v>24</v>
      </c>
      <c r="D35" s="24">
        <v>2</v>
      </c>
      <c r="G35" s="3"/>
    </row>
    <row r="36" spans="2:7" ht="20.100000000000001" customHeight="1" x14ac:dyDescent="0.25">
      <c r="B36" s="61"/>
      <c r="C36" s="10" t="s">
        <v>26</v>
      </c>
      <c r="D36" s="24">
        <v>11</v>
      </c>
      <c r="G36" s="3"/>
    </row>
    <row r="37" spans="2:7" ht="20.100000000000001" customHeight="1" x14ac:dyDescent="0.25">
      <c r="B37" s="23" t="s">
        <v>29</v>
      </c>
      <c r="C37" s="10" t="s">
        <v>20</v>
      </c>
      <c r="D37" s="24">
        <v>3</v>
      </c>
      <c r="G37" s="3"/>
    </row>
    <row r="38" spans="2:7" ht="20.100000000000001" customHeight="1" x14ac:dyDescent="0.25">
      <c r="B38" s="15" t="s">
        <v>31</v>
      </c>
      <c r="C38" s="10" t="s">
        <v>20</v>
      </c>
      <c r="D38" s="24">
        <v>3</v>
      </c>
      <c r="G38" s="3"/>
    </row>
    <row r="39" spans="2:7" ht="29.25" customHeight="1" x14ac:dyDescent="0.25">
      <c r="B39" s="15" t="s">
        <v>58</v>
      </c>
      <c r="C39" s="10" t="s">
        <v>56</v>
      </c>
      <c r="D39" s="24">
        <v>1</v>
      </c>
      <c r="G39" s="3"/>
    </row>
    <row r="40" spans="2:7" ht="32.25" customHeight="1" x14ac:dyDescent="0.25">
      <c r="B40" s="15" t="s">
        <v>57</v>
      </c>
      <c r="C40" s="10" t="s">
        <v>8</v>
      </c>
      <c r="D40" s="24">
        <v>1</v>
      </c>
      <c r="G40" s="3"/>
    </row>
    <row r="41" spans="2:7" ht="20.100000000000001" customHeight="1" x14ac:dyDescent="0.25">
      <c r="B41" s="15" t="s">
        <v>54</v>
      </c>
      <c r="C41" s="10" t="s">
        <v>13</v>
      </c>
      <c r="D41" s="24">
        <v>1</v>
      </c>
      <c r="G41" s="3"/>
    </row>
    <row r="42" spans="2:7" ht="20.100000000000001" customHeight="1" x14ac:dyDescent="0.25">
      <c r="B42" s="21" t="s">
        <v>33</v>
      </c>
      <c r="C42" s="10" t="s">
        <v>6</v>
      </c>
      <c r="D42" s="24">
        <v>5</v>
      </c>
      <c r="G42" s="3"/>
    </row>
    <row r="43" spans="2:7" ht="20.100000000000001" customHeight="1" x14ac:dyDescent="0.25">
      <c r="B43" s="21" t="s">
        <v>34</v>
      </c>
      <c r="C43" s="25" t="s">
        <v>5</v>
      </c>
      <c r="D43" s="24">
        <v>1</v>
      </c>
      <c r="G43" s="3"/>
    </row>
    <row r="44" spans="2:7" ht="20.100000000000001" customHeight="1" x14ac:dyDescent="0.25">
      <c r="B44" s="21" t="s">
        <v>35</v>
      </c>
      <c r="C44" s="25" t="s">
        <v>13</v>
      </c>
      <c r="D44" s="24">
        <v>3</v>
      </c>
      <c r="G44" s="3"/>
    </row>
    <row r="45" spans="2:7" ht="20.100000000000001" customHeight="1" x14ac:dyDescent="0.25">
      <c r="B45" s="21" t="s">
        <v>55</v>
      </c>
      <c r="C45" s="25" t="s">
        <v>49</v>
      </c>
      <c r="D45" s="24">
        <v>4</v>
      </c>
      <c r="G45" s="3"/>
    </row>
    <row r="46" spans="2:7" ht="20.100000000000001" customHeight="1" x14ac:dyDescent="0.25">
      <c r="B46" s="21" t="s">
        <v>36</v>
      </c>
      <c r="C46" s="25" t="s">
        <v>5</v>
      </c>
      <c r="D46" s="24">
        <v>1</v>
      </c>
      <c r="G46" s="3"/>
    </row>
    <row r="47" spans="2:7" ht="20.100000000000001" customHeight="1" x14ac:dyDescent="0.25">
      <c r="B47" s="21" t="s">
        <v>37</v>
      </c>
      <c r="C47" s="25" t="s">
        <v>5</v>
      </c>
      <c r="D47" s="24">
        <v>3</v>
      </c>
      <c r="G47" s="7"/>
    </row>
    <row r="48" spans="2:7" ht="20.100000000000001" customHeight="1" x14ac:dyDescent="0.25">
      <c r="B48" s="21" t="s">
        <v>38</v>
      </c>
      <c r="C48" s="10" t="s">
        <v>39</v>
      </c>
      <c r="D48" s="24">
        <v>2</v>
      </c>
    </row>
    <row r="49" spans="2:4" ht="20.100000000000001" customHeight="1" x14ac:dyDescent="0.25">
      <c r="B49" s="21" t="s">
        <v>40</v>
      </c>
      <c r="C49" s="25" t="s">
        <v>41</v>
      </c>
      <c r="D49" s="24">
        <v>1</v>
      </c>
    </row>
    <row r="50" spans="2:4" ht="20.100000000000001" customHeight="1" x14ac:dyDescent="0.25">
      <c r="B50" s="21" t="s">
        <v>42</v>
      </c>
      <c r="C50" s="10" t="s">
        <v>43</v>
      </c>
      <c r="D50" s="24">
        <v>1</v>
      </c>
    </row>
    <row r="51" spans="2:4" ht="20.100000000000001" customHeight="1" x14ac:dyDescent="0.25">
      <c r="B51" s="21" t="s">
        <v>44</v>
      </c>
      <c r="C51" s="25" t="s">
        <v>45</v>
      </c>
      <c r="D51" s="24">
        <v>1</v>
      </c>
    </row>
    <row r="52" spans="2:4" ht="20.100000000000001" customHeight="1" x14ac:dyDescent="0.25">
      <c r="B52" s="21" t="s">
        <v>46</v>
      </c>
      <c r="C52" s="10" t="s">
        <v>11</v>
      </c>
      <c r="D52" s="24">
        <v>3</v>
      </c>
    </row>
    <row r="53" spans="2:4" ht="20.100000000000001" customHeight="1" x14ac:dyDescent="0.25">
      <c r="B53" s="21" t="s">
        <v>47</v>
      </c>
      <c r="C53" s="10" t="s">
        <v>30</v>
      </c>
      <c r="D53" s="24">
        <v>24</v>
      </c>
    </row>
    <row r="54" spans="2:4" ht="20.100000000000001" customHeight="1" x14ac:dyDescent="0.25">
      <c r="B54" s="21" t="s">
        <v>52</v>
      </c>
      <c r="C54" s="10" t="s">
        <v>53</v>
      </c>
      <c r="D54" s="24">
        <v>20</v>
      </c>
    </row>
    <row r="55" spans="2:4" ht="20.100000000000001" customHeight="1" x14ac:dyDescent="0.25">
      <c r="D55" s="4"/>
    </row>
    <row r="56" spans="2:4" ht="20.100000000000001" customHeight="1" x14ac:dyDescent="0.25">
      <c r="D56" s="4"/>
    </row>
    <row r="57" spans="2:4" x14ac:dyDescent="0.25">
      <c r="D57" s="4"/>
    </row>
  </sheetData>
  <mergeCells count="9">
    <mergeCell ref="B27:D27"/>
    <mergeCell ref="B30:B31"/>
    <mergeCell ref="B35:B36"/>
    <mergeCell ref="A4:F4"/>
    <mergeCell ref="B7:D7"/>
    <mergeCell ref="B14:D14"/>
    <mergeCell ref="B16:B17"/>
    <mergeCell ref="B18:B20"/>
    <mergeCell ref="B21:B22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6"/>
  <sheetViews>
    <sheetView showGridLines="0" topLeftCell="A16" zoomScaleSheetLayoutView="110" workbookViewId="0">
      <selection activeCell="E32" sqref="E32"/>
    </sheetView>
  </sheetViews>
  <sheetFormatPr defaultRowHeight="12.75" x14ac:dyDescent="0.25"/>
  <cols>
    <col min="1" max="1" width="9.140625" style="2"/>
    <col min="2" max="2" width="32.7109375" style="2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30.75" customHeight="1" thickTop="1" x14ac:dyDescent="0.25">
      <c r="B8" s="8" t="s">
        <v>1</v>
      </c>
      <c r="C8" s="31" t="s">
        <v>51</v>
      </c>
      <c r="D8" s="8" t="s">
        <v>3</v>
      </c>
    </row>
    <row r="9" spans="1:7" ht="20.100000000000001" customHeight="1" x14ac:dyDescent="0.25">
      <c r="B9" s="30" t="s">
        <v>59</v>
      </c>
      <c r="C9" s="10" t="s">
        <v>60</v>
      </c>
      <c r="D9" s="24">
        <v>6</v>
      </c>
      <c r="G9" s="3"/>
    </row>
    <row r="10" spans="1:7" ht="20.100000000000001" customHeight="1" thickBot="1" x14ac:dyDescent="0.3">
      <c r="C10" s="4"/>
      <c r="D10" s="1"/>
      <c r="G10" s="5"/>
    </row>
    <row r="11" spans="1:7" ht="20.100000000000001" customHeight="1" thickTop="1" thickBot="1" x14ac:dyDescent="0.3">
      <c r="B11" s="58" t="s">
        <v>9</v>
      </c>
      <c r="C11" s="59"/>
      <c r="D11" s="60"/>
      <c r="G11" s="5"/>
    </row>
    <row r="12" spans="1:7" ht="34.5" customHeight="1" thickTop="1" x14ac:dyDescent="0.25">
      <c r="B12" s="8" t="s">
        <v>1</v>
      </c>
      <c r="C12" s="32" t="s">
        <v>51</v>
      </c>
      <c r="D12" s="8" t="s">
        <v>3</v>
      </c>
      <c r="G12" s="5"/>
    </row>
    <row r="13" spans="1:7" ht="20.100000000000001" customHeight="1" x14ac:dyDescent="0.25">
      <c r="B13" s="29" t="s">
        <v>61</v>
      </c>
      <c r="C13" s="33" t="s">
        <v>53</v>
      </c>
      <c r="D13" s="34">
        <v>149</v>
      </c>
      <c r="G13" s="5"/>
    </row>
    <row r="14" spans="1:7" ht="20.100000000000001" customHeight="1" x14ac:dyDescent="0.25">
      <c r="B14" s="63" t="s">
        <v>12</v>
      </c>
      <c r="C14" s="10" t="s">
        <v>11</v>
      </c>
      <c r="D14" s="24">
        <v>3</v>
      </c>
      <c r="G14" s="5"/>
    </row>
    <row r="15" spans="1:7" ht="20.100000000000001" customHeight="1" x14ac:dyDescent="0.25">
      <c r="B15" s="63"/>
      <c r="C15" s="10" t="s">
        <v>8</v>
      </c>
      <c r="D15" s="24">
        <v>2</v>
      </c>
      <c r="G15" s="5"/>
    </row>
    <row r="16" spans="1:7" ht="20.100000000000001" customHeight="1" x14ac:dyDescent="0.25">
      <c r="B16" s="63" t="s">
        <v>10</v>
      </c>
      <c r="C16" s="10" t="s">
        <v>11</v>
      </c>
      <c r="D16" s="24">
        <v>31</v>
      </c>
      <c r="G16" s="5"/>
    </row>
    <row r="17" spans="2:7" ht="20.100000000000001" customHeight="1" x14ac:dyDescent="0.25">
      <c r="B17" s="63"/>
      <c r="C17" s="10" t="s">
        <v>8</v>
      </c>
      <c r="D17" s="24">
        <v>21</v>
      </c>
      <c r="G17" s="5"/>
    </row>
    <row r="18" spans="2:7" ht="20.100000000000001" customHeight="1" x14ac:dyDescent="0.25">
      <c r="B18" s="28" t="s">
        <v>16</v>
      </c>
      <c r="C18" s="10" t="s">
        <v>17</v>
      </c>
      <c r="D18" s="24">
        <v>5</v>
      </c>
      <c r="G18" s="6"/>
    </row>
    <row r="19" spans="2:7" ht="20.100000000000001" customHeight="1" x14ac:dyDescent="0.25">
      <c r="B19" s="28" t="s">
        <v>4</v>
      </c>
      <c r="C19" s="10" t="s">
        <v>5</v>
      </c>
      <c r="D19" s="24">
        <v>12</v>
      </c>
      <c r="G19" s="3"/>
    </row>
    <row r="20" spans="2:7" ht="20.100000000000001" customHeight="1" x14ac:dyDescent="0.25">
      <c r="B20" s="28" t="s">
        <v>21</v>
      </c>
      <c r="C20" s="10" t="s">
        <v>49</v>
      </c>
      <c r="D20" s="24">
        <v>10</v>
      </c>
      <c r="G20" s="3"/>
    </row>
    <row r="21" spans="2:7" ht="20.100000000000001" customHeight="1" x14ac:dyDescent="0.25">
      <c r="B21" s="11" t="s">
        <v>50</v>
      </c>
      <c r="C21" s="10" t="s">
        <v>6</v>
      </c>
      <c r="D21" s="24">
        <v>1</v>
      </c>
      <c r="G21" s="3"/>
    </row>
    <row r="22" spans="2:7" ht="20.100000000000001" customHeight="1" x14ac:dyDescent="0.25">
      <c r="B22" s="28" t="s">
        <v>62</v>
      </c>
      <c r="C22" s="10" t="s">
        <v>49</v>
      </c>
      <c r="D22" s="24">
        <v>2</v>
      </c>
      <c r="G22" s="3"/>
    </row>
    <row r="23" spans="2:7" ht="20.100000000000001" customHeight="1" thickBot="1" x14ac:dyDescent="0.3">
      <c r="C23" s="4"/>
      <c r="D23" s="1"/>
      <c r="G23" s="3"/>
    </row>
    <row r="24" spans="2:7" ht="20.100000000000001" customHeight="1" thickTop="1" thickBot="1" x14ac:dyDescent="0.3">
      <c r="B24" s="58" t="s">
        <v>18</v>
      </c>
      <c r="C24" s="59"/>
      <c r="D24" s="60"/>
      <c r="G24" s="3"/>
    </row>
    <row r="25" spans="2:7" ht="33.75" customHeight="1" thickTop="1" x14ac:dyDescent="0.25">
      <c r="B25" s="8" t="s">
        <v>1</v>
      </c>
      <c r="C25" s="31" t="s">
        <v>51</v>
      </c>
      <c r="D25" s="8" t="s">
        <v>3</v>
      </c>
      <c r="G25" s="3"/>
    </row>
    <row r="26" spans="2:7" ht="20.100000000000001" customHeight="1" x14ac:dyDescent="0.25">
      <c r="B26" s="27" t="s">
        <v>19</v>
      </c>
      <c r="C26" s="10" t="s">
        <v>20</v>
      </c>
      <c r="D26" s="26">
        <v>17</v>
      </c>
      <c r="G26" s="3"/>
    </row>
    <row r="27" spans="2:7" ht="20.100000000000001" customHeight="1" x14ac:dyDescent="0.25">
      <c r="B27" s="64" t="s">
        <v>21</v>
      </c>
      <c r="C27" s="10" t="s">
        <v>22</v>
      </c>
      <c r="D27" s="26">
        <f>58+17</f>
        <v>75</v>
      </c>
      <c r="G27" s="3"/>
    </row>
    <row r="28" spans="2:7" ht="20.100000000000001" customHeight="1" x14ac:dyDescent="0.25">
      <c r="B28" s="65"/>
      <c r="C28" s="10" t="s">
        <v>49</v>
      </c>
      <c r="D28" s="26">
        <v>3</v>
      </c>
      <c r="G28" s="3"/>
    </row>
    <row r="29" spans="2:7" ht="20.100000000000001" customHeight="1" x14ac:dyDescent="0.25">
      <c r="B29" s="27" t="s">
        <v>23</v>
      </c>
      <c r="C29" s="10" t="s">
        <v>24</v>
      </c>
      <c r="D29" s="24">
        <v>2</v>
      </c>
      <c r="G29" s="3"/>
    </row>
    <row r="30" spans="2:7" ht="20.100000000000001" customHeight="1" x14ac:dyDescent="0.25">
      <c r="B30" s="27" t="s">
        <v>25</v>
      </c>
      <c r="C30" s="10" t="s">
        <v>26</v>
      </c>
      <c r="D30" s="24">
        <f>96+87</f>
        <v>183</v>
      </c>
      <c r="G30" s="3"/>
    </row>
    <row r="31" spans="2:7" ht="20.100000000000001" customHeight="1" x14ac:dyDescent="0.25">
      <c r="B31" s="27" t="s">
        <v>27</v>
      </c>
      <c r="C31" s="10" t="s">
        <v>26</v>
      </c>
      <c r="D31" s="24">
        <v>10</v>
      </c>
      <c r="G31" s="3"/>
    </row>
    <row r="32" spans="2:7" ht="20.100000000000001" customHeight="1" x14ac:dyDescent="0.25">
      <c r="B32" s="61" t="s">
        <v>28</v>
      </c>
      <c r="C32" s="10" t="s">
        <v>24</v>
      </c>
      <c r="D32" s="24">
        <v>2</v>
      </c>
      <c r="G32" s="3"/>
    </row>
    <row r="33" spans="2:7" ht="20.100000000000001" customHeight="1" x14ac:dyDescent="0.25">
      <c r="B33" s="61"/>
      <c r="C33" s="10" t="s">
        <v>26</v>
      </c>
      <c r="D33" s="24">
        <v>11</v>
      </c>
      <c r="G33" s="3"/>
    </row>
    <row r="34" spans="2:7" ht="20.100000000000001" customHeight="1" x14ac:dyDescent="0.25">
      <c r="B34" s="23" t="s">
        <v>29</v>
      </c>
      <c r="C34" s="10" t="s">
        <v>20</v>
      </c>
      <c r="D34" s="24">
        <v>3</v>
      </c>
      <c r="G34" s="3"/>
    </row>
    <row r="35" spans="2:7" ht="29.25" customHeight="1" x14ac:dyDescent="0.25">
      <c r="B35" s="15" t="s">
        <v>58</v>
      </c>
      <c r="C35" s="10" t="s">
        <v>56</v>
      </c>
      <c r="D35" s="24">
        <v>1</v>
      </c>
      <c r="G35" s="3"/>
    </row>
    <row r="36" spans="2:7" ht="32.25" customHeight="1" x14ac:dyDescent="0.25">
      <c r="B36" s="15" t="s">
        <v>57</v>
      </c>
      <c r="C36" s="10" t="s">
        <v>8</v>
      </c>
      <c r="D36" s="24">
        <v>1</v>
      </c>
      <c r="G36" s="3"/>
    </row>
    <row r="37" spans="2:7" ht="20.100000000000001" customHeight="1" x14ac:dyDescent="0.25">
      <c r="B37" s="15" t="s">
        <v>54</v>
      </c>
      <c r="C37" s="10" t="s">
        <v>13</v>
      </c>
      <c r="D37" s="24">
        <v>1</v>
      </c>
      <c r="G37" s="3"/>
    </row>
    <row r="38" spans="2:7" ht="20.100000000000001" customHeight="1" x14ac:dyDescent="0.25">
      <c r="B38" s="27" t="s">
        <v>33</v>
      </c>
      <c r="C38" s="10" t="s">
        <v>6</v>
      </c>
      <c r="D38" s="24">
        <v>5</v>
      </c>
      <c r="G38" s="3"/>
    </row>
    <row r="39" spans="2:7" ht="20.100000000000001" customHeight="1" x14ac:dyDescent="0.25">
      <c r="B39" s="27" t="s">
        <v>34</v>
      </c>
      <c r="C39" s="25" t="s">
        <v>5</v>
      </c>
      <c r="D39" s="24">
        <v>1</v>
      </c>
      <c r="G39" s="3"/>
    </row>
    <row r="40" spans="2:7" ht="20.100000000000001" customHeight="1" x14ac:dyDescent="0.25">
      <c r="B40" s="27" t="s">
        <v>35</v>
      </c>
      <c r="C40" s="25" t="s">
        <v>13</v>
      </c>
      <c r="D40" s="24">
        <v>3</v>
      </c>
      <c r="G40" s="3"/>
    </row>
    <row r="41" spans="2:7" ht="20.100000000000001" customHeight="1" x14ac:dyDescent="0.25">
      <c r="B41" s="27" t="s">
        <v>55</v>
      </c>
      <c r="C41" s="25" t="s">
        <v>49</v>
      </c>
      <c r="D41" s="24">
        <v>4</v>
      </c>
      <c r="G41" s="3"/>
    </row>
    <row r="42" spans="2:7" ht="20.100000000000001" customHeight="1" x14ac:dyDescent="0.25">
      <c r="B42" s="27" t="s">
        <v>36</v>
      </c>
      <c r="C42" s="25" t="s">
        <v>5</v>
      </c>
      <c r="D42" s="24">
        <v>1</v>
      </c>
      <c r="G42" s="3"/>
    </row>
    <row r="43" spans="2:7" ht="20.100000000000001" customHeight="1" x14ac:dyDescent="0.25">
      <c r="B43" s="27" t="s">
        <v>37</v>
      </c>
      <c r="C43" s="25" t="s">
        <v>5</v>
      </c>
      <c r="D43" s="24">
        <v>3</v>
      </c>
      <c r="G43" s="7"/>
    </row>
    <row r="44" spans="2:7" ht="20.100000000000001" customHeight="1" x14ac:dyDescent="0.25">
      <c r="B44" s="27" t="s">
        <v>38</v>
      </c>
      <c r="C44" s="10" t="s">
        <v>39</v>
      </c>
      <c r="D44" s="24">
        <v>2</v>
      </c>
    </row>
    <row r="45" spans="2:7" ht="20.100000000000001" customHeight="1" x14ac:dyDescent="0.25">
      <c r="B45" s="27" t="s">
        <v>40</v>
      </c>
      <c r="C45" s="25" t="s">
        <v>41</v>
      </c>
      <c r="D45" s="24">
        <v>1</v>
      </c>
    </row>
    <row r="46" spans="2:7" ht="20.100000000000001" customHeight="1" x14ac:dyDescent="0.25">
      <c r="B46" s="27" t="s">
        <v>42</v>
      </c>
      <c r="C46" s="10" t="s">
        <v>43</v>
      </c>
      <c r="D46" s="24">
        <v>1</v>
      </c>
    </row>
    <row r="47" spans="2:7" ht="20.100000000000001" customHeight="1" x14ac:dyDescent="0.25">
      <c r="B47" s="27" t="s">
        <v>44</v>
      </c>
      <c r="C47" s="25" t="s">
        <v>45</v>
      </c>
      <c r="D47" s="24">
        <v>1</v>
      </c>
    </row>
    <row r="48" spans="2:7" ht="20.100000000000001" customHeight="1" x14ac:dyDescent="0.25">
      <c r="B48" s="27" t="s">
        <v>46</v>
      </c>
      <c r="C48" s="10" t="s">
        <v>11</v>
      </c>
      <c r="D48" s="24">
        <v>3</v>
      </c>
    </row>
    <row r="49" spans="2:7" ht="20.100000000000001" customHeight="1" x14ac:dyDescent="0.25">
      <c r="B49" s="27" t="s">
        <v>47</v>
      </c>
      <c r="C49" s="10" t="s">
        <v>30</v>
      </c>
      <c r="D49" s="24">
        <f>20+4</f>
        <v>24</v>
      </c>
    </row>
    <row r="50" spans="2:7" ht="20.100000000000001" customHeight="1" x14ac:dyDescent="0.25">
      <c r="B50" s="27" t="s">
        <v>52</v>
      </c>
      <c r="C50" s="10" t="s">
        <v>53</v>
      </c>
      <c r="D50" s="24">
        <v>25</v>
      </c>
    </row>
    <row r="51" spans="2:7" ht="20.100000000000001" customHeight="1" x14ac:dyDescent="0.25">
      <c r="B51" s="27" t="s">
        <v>63</v>
      </c>
      <c r="C51" s="10" t="s">
        <v>53</v>
      </c>
      <c r="D51" s="24">
        <v>20</v>
      </c>
    </row>
    <row r="52" spans="2:7" ht="20.100000000000001" customHeight="1" x14ac:dyDescent="0.25">
      <c r="B52" s="27" t="s">
        <v>64</v>
      </c>
      <c r="C52" s="10" t="s">
        <v>53</v>
      </c>
      <c r="D52" s="24">
        <v>3</v>
      </c>
    </row>
    <row r="53" spans="2:7" ht="20.100000000000001" customHeight="1" x14ac:dyDescent="0.25">
      <c r="B53" s="28" t="s">
        <v>7</v>
      </c>
      <c r="C53" s="10" t="s">
        <v>8</v>
      </c>
      <c r="D53" s="24">
        <v>1</v>
      </c>
      <c r="G53" s="3"/>
    </row>
    <row r="54" spans="2:7" ht="20.100000000000001" customHeight="1" x14ac:dyDescent="0.25">
      <c r="D54" s="4"/>
    </row>
    <row r="55" spans="2:7" ht="20.100000000000001" customHeight="1" x14ac:dyDescent="0.25">
      <c r="D55" s="4"/>
    </row>
    <row r="56" spans="2:7" x14ac:dyDescent="0.25">
      <c r="D56" s="4"/>
    </row>
  </sheetData>
  <mergeCells count="8">
    <mergeCell ref="B24:D24"/>
    <mergeCell ref="B27:B28"/>
    <mergeCell ref="B32:B33"/>
    <mergeCell ref="A4:F4"/>
    <mergeCell ref="B7:D7"/>
    <mergeCell ref="B11:D11"/>
    <mergeCell ref="B16:B17"/>
    <mergeCell ref="B14:B15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4"/>
  <sheetViews>
    <sheetView showGridLines="0" topLeftCell="A5" zoomScaleSheetLayoutView="110" workbookViewId="0">
      <selection activeCell="G15" sqref="G15"/>
    </sheetView>
  </sheetViews>
  <sheetFormatPr defaultRowHeight="12.75" x14ac:dyDescent="0.25"/>
  <cols>
    <col min="1" max="1" width="9.140625" style="2"/>
    <col min="2" max="2" width="35.7109375" style="2" bestFit="1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30.75" customHeight="1" thickTop="1" x14ac:dyDescent="0.25">
      <c r="B8" s="8" t="s">
        <v>1</v>
      </c>
      <c r="C8" s="31" t="s">
        <v>51</v>
      </c>
      <c r="D8" s="8" t="s">
        <v>3</v>
      </c>
    </row>
    <row r="9" spans="1:7" ht="20.100000000000001" customHeight="1" x14ac:dyDescent="0.25">
      <c r="B9" s="66" t="s">
        <v>59</v>
      </c>
      <c r="C9" s="10" t="s">
        <v>60</v>
      </c>
      <c r="D9" s="24">
        <v>6</v>
      </c>
      <c r="G9" s="3"/>
    </row>
    <row r="10" spans="1:7" ht="20.100000000000001" customHeight="1" x14ac:dyDescent="0.25">
      <c r="B10" s="65"/>
      <c r="C10" s="10" t="s">
        <v>67</v>
      </c>
      <c r="D10" s="24">
        <v>2</v>
      </c>
      <c r="G10" s="3"/>
    </row>
    <row r="11" spans="1:7" ht="20.100000000000001" customHeight="1" thickBot="1" x14ac:dyDescent="0.3">
      <c r="C11" s="4"/>
      <c r="D11" s="1"/>
      <c r="G11" s="5"/>
    </row>
    <row r="12" spans="1:7" ht="20.100000000000001" customHeight="1" thickTop="1" thickBot="1" x14ac:dyDescent="0.3">
      <c r="B12" s="58" t="s">
        <v>9</v>
      </c>
      <c r="C12" s="59"/>
      <c r="D12" s="60"/>
      <c r="G12" s="5"/>
    </row>
    <row r="13" spans="1:7" ht="34.5" customHeight="1" thickTop="1" x14ac:dyDescent="0.25">
      <c r="B13" s="8" t="s">
        <v>1</v>
      </c>
      <c r="C13" s="32" t="s">
        <v>51</v>
      </c>
      <c r="D13" s="8" t="s">
        <v>3</v>
      </c>
      <c r="G13" s="5"/>
    </row>
    <row r="14" spans="1:7" ht="20.100000000000001" customHeight="1" x14ac:dyDescent="0.25">
      <c r="B14" s="66" t="s">
        <v>61</v>
      </c>
      <c r="C14" s="33" t="s">
        <v>53</v>
      </c>
      <c r="D14" s="34">
        <v>149</v>
      </c>
      <c r="G14" s="5"/>
    </row>
    <row r="15" spans="1:7" ht="20.100000000000001" customHeight="1" x14ac:dyDescent="0.25">
      <c r="B15" s="65"/>
      <c r="C15" s="33" t="s">
        <v>60</v>
      </c>
      <c r="D15" s="34">
        <v>11</v>
      </c>
      <c r="G15" s="5"/>
    </row>
    <row r="16" spans="1:7" ht="20.100000000000001" customHeight="1" x14ac:dyDescent="0.25">
      <c r="B16" s="36" t="s">
        <v>4</v>
      </c>
      <c r="C16" s="10" t="s">
        <v>5</v>
      </c>
      <c r="D16" s="24">
        <v>12</v>
      </c>
      <c r="G16" s="3"/>
    </row>
    <row r="17" spans="2:7" ht="20.100000000000001" customHeight="1" x14ac:dyDescent="0.25">
      <c r="B17" s="36" t="s">
        <v>68</v>
      </c>
      <c r="C17" s="10" t="s">
        <v>67</v>
      </c>
      <c r="D17" s="24">
        <v>4</v>
      </c>
      <c r="G17" s="3"/>
    </row>
    <row r="18" spans="2:7" ht="20.100000000000001" customHeight="1" x14ac:dyDescent="0.25">
      <c r="B18" s="11" t="s">
        <v>50</v>
      </c>
      <c r="C18" s="10" t="s">
        <v>6</v>
      </c>
      <c r="D18" s="24">
        <v>1</v>
      </c>
      <c r="G18" s="3"/>
    </row>
    <row r="19" spans="2:7" ht="20.100000000000001" customHeight="1" x14ac:dyDescent="0.25">
      <c r="B19" s="36" t="s">
        <v>62</v>
      </c>
      <c r="C19" s="10" t="s">
        <v>49</v>
      </c>
      <c r="D19" s="24">
        <v>2</v>
      </c>
      <c r="G19" s="3"/>
    </row>
    <row r="20" spans="2:7" ht="20.100000000000001" customHeight="1" thickBot="1" x14ac:dyDescent="0.3">
      <c r="C20" s="4"/>
      <c r="D20" s="1"/>
      <c r="G20" s="3"/>
    </row>
    <row r="21" spans="2:7" ht="20.100000000000001" customHeight="1" thickTop="1" thickBot="1" x14ac:dyDescent="0.3">
      <c r="B21" s="58" t="s">
        <v>18</v>
      </c>
      <c r="C21" s="59"/>
      <c r="D21" s="60"/>
      <c r="G21" s="3"/>
    </row>
    <row r="22" spans="2:7" ht="33.75" customHeight="1" thickTop="1" x14ac:dyDescent="0.25">
      <c r="B22" s="8" t="s">
        <v>1</v>
      </c>
      <c r="C22" s="31" t="s">
        <v>51</v>
      </c>
      <c r="D22" s="8" t="s">
        <v>3</v>
      </c>
      <c r="G22" s="3"/>
    </row>
    <row r="23" spans="2:7" ht="20.100000000000001" customHeight="1" x14ac:dyDescent="0.25">
      <c r="B23" s="63" t="s">
        <v>12</v>
      </c>
      <c r="C23" s="10" t="s">
        <v>11</v>
      </c>
      <c r="D23" s="24">
        <v>3</v>
      </c>
      <c r="G23" s="5"/>
    </row>
    <row r="24" spans="2:7" ht="20.100000000000001" customHeight="1" x14ac:dyDescent="0.25">
      <c r="B24" s="63"/>
      <c r="C24" s="10" t="s">
        <v>8</v>
      </c>
      <c r="D24" s="24">
        <v>2</v>
      </c>
      <c r="G24" s="5"/>
    </row>
    <row r="25" spans="2:7" ht="20.100000000000001" customHeight="1" x14ac:dyDescent="0.25">
      <c r="B25" s="35" t="s">
        <v>65</v>
      </c>
      <c r="C25" s="10" t="s">
        <v>60</v>
      </c>
      <c r="D25" s="26">
        <v>50</v>
      </c>
      <c r="G25" s="3"/>
    </row>
    <row r="26" spans="2:7" ht="20.100000000000001" customHeight="1" x14ac:dyDescent="0.25">
      <c r="B26" s="35" t="s">
        <v>19</v>
      </c>
      <c r="C26" s="10" t="s">
        <v>20</v>
      </c>
      <c r="D26" s="26">
        <v>17</v>
      </c>
      <c r="G26" s="3"/>
    </row>
    <row r="27" spans="2:7" ht="20.100000000000001" customHeight="1" x14ac:dyDescent="0.25">
      <c r="B27" s="64" t="s">
        <v>21</v>
      </c>
      <c r="C27" s="10" t="s">
        <v>22</v>
      </c>
      <c r="D27" s="26">
        <f>58+17</f>
        <v>75</v>
      </c>
      <c r="G27" s="3"/>
    </row>
    <row r="28" spans="2:7" ht="20.100000000000001" customHeight="1" x14ac:dyDescent="0.25">
      <c r="B28" s="65"/>
      <c r="C28" s="10" t="s">
        <v>49</v>
      </c>
      <c r="D28" s="26">
        <v>13</v>
      </c>
      <c r="G28" s="3"/>
    </row>
    <row r="29" spans="2:7" ht="20.100000000000001" customHeight="1" x14ac:dyDescent="0.25">
      <c r="B29" s="63" t="s">
        <v>10</v>
      </c>
      <c r="C29" s="10" t="s">
        <v>11</v>
      </c>
      <c r="D29" s="24">
        <v>30</v>
      </c>
      <c r="G29" s="5"/>
    </row>
    <row r="30" spans="2:7" ht="20.100000000000001" customHeight="1" x14ac:dyDescent="0.25">
      <c r="B30" s="63"/>
      <c r="C30" s="10" t="s">
        <v>8</v>
      </c>
      <c r="D30" s="24">
        <v>21</v>
      </c>
      <c r="G30" s="5"/>
    </row>
    <row r="31" spans="2:7" ht="20.100000000000001" customHeight="1" x14ac:dyDescent="0.25">
      <c r="B31" s="35" t="s">
        <v>23</v>
      </c>
      <c r="C31" s="10" t="s">
        <v>24</v>
      </c>
      <c r="D31" s="24">
        <v>2</v>
      </c>
      <c r="G31" s="3"/>
    </row>
    <row r="32" spans="2:7" ht="20.100000000000001" customHeight="1" x14ac:dyDescent="0.25">
      <c r="B32" s="35" t="s">
        <v>27</v>
      </c>
      <c r="C32" s="10" t="s">
        <v>26</v>
      </c>
      <c r="D32" s="24">
        <v>10</v>
      </c>
      <c r="G32" s="3"/>
    </row>
    <row r="33" spans="2:7" ht="20.100000000000001" customHeight="1" x14ac:dyDescent="0.25">
      <c r="B33" s="35" t="s">
        <v>25</v>
      </c>
      <c r="C33" s="10" t="s">
        <v>26</v>
      </c>
      <c r="D33" s="24">
        <v>60</v>
      </c>
      <c r="G33" s="3"/>
    </row>
    <row r="34" spans="2:7" ht="20.100000000000001" customHeight="1" x14ac:dyDescent="0.25">
      <c r="B34" s="37" t="s">
        <v>28</v>
      </c>
      <c r="C34" s="10" t="s">
        <v>26</v>
      </c>
      <c r="D34" s="24">
        <v>11</v>
      </c>
      <c r="G34" s="3"/>
    </row>
    <row r="35" spans="2:7" ht="29.25" customHeight="1" x14ac:dyDescent="0.25">
      <c r="B35" s="15" t="s">
        <v>58</v>
      </c>
      <c r="C35" s="10" t="s">
        <v>56</v>
      </c>
      <c r="D35" s="24">
        <v>1</v>
      </c>
      <c r="G35" s="3"/>
    </row>
    <row r="36" spans="2:7" ht="32.25" customHeight="1" x14ac:dyDescent="0.25">
      <c r="B36" s="15" t="s">
        <v>57</v>
      </c>
      <c r="C36" s="10" t="s">
        <v>8</v>
      </c>
      <c r="D36" s="24">
        <v>1</v>
      </c>
      <c r="G36" s="3"/>
    </row>
    <row r="37" spans="2:7" ht="20.100000000000001" customHeight="1" x14ac:dyDescent="0.25">
      <c r="B37" s="15" t="s">
        <v>54</v>
      </c>
      <c r="C37" s="10" t="s">
        <v>13</v>
      </c>
      <c r="D37" s="24">
        <v>1</v>
      </c>
      <c r="G37" s="3"/>
    </row>
    <row r="38" spans="2:7" ht="20.100000000000001" customHeight="1" x14ac:dyDescent="0.25">
      <c r="B38" s="35" t="s">
        <v>34</v>
      </c>
      <c r="C38" s="25" t="s">
        <v>5</v>
      </c>
      <c r="D38" s="24">
        <v>1</v>
      </c>
      <c r="G38" s="3"/>
    </row>
    <row r="39" spans="2:7" ht="20.100000000000001" customHeight="1" x14ac:dyDescent="0.25">
      <c r="B39" s="35" t="s">
        <v>35</v>
      </c>
      <c r="C39" s="25" t="s">
        <v>13</v>
      </c>
      <c r="D39" s="24">
        <v>1</v>
      </c>
      <c r="G39" s="3"/>
    </row>
    <row r="40" spans="2:7" ht="20.100000000000001" customHeight="1" x14ac:dyDescent="0.25">
      <c r="B40" s="35" t="s">
        <v>55</v>
      </c>
      <c r="C40" s="25" t="s">
        <v>49</v>
      </c>
      <c r="D40" s="24">
        <v>4</v>
      </c>
      <c r="G40" s="3"/>
    </row>
    <row r="41" spans="2:7" ht="20.100000000000001" customHeight="1" x14ac:dyDescent="0.25">
      <c r="B41" s="35" t="s">
        <v>36</v>
      </c>
      <c r="C41" s="25" t="s">
        <v>5</v>
      </c>
      <c r="D41" s="24">
        <v>1</v>
      </c>
      <c r="G41" s="3"/>
    </row>
    <row r="42" spans="2:7" ht="20.100000000000001" customHeight="1" x14ac:dyDescent="0.25">
      <c r="B42" s="35" t="s">
        <v>37</v>
      </c>
      <c r="C42" s="25" t="s">
        <v>5</v>
      </c>
      <c r="D42" s="24">
        <v>3</v>
      </c>
      <c r="G42" s="7"/>
    </row>
    <row r="43" spans="2:7" ht="20.100000000000001" customHeight="1" x14ac:dyDescent="0.25">
      <c r="B43" s="35" t="s">
        <v>38</v>
      </c>
      <c r="C43" s="10" t="s">
        <v>39</v>
      </c>
      <c r="D43" s="24">
        <v>2</v>
      </c>
    </row>
    <row r="44" spans="2:7" ht="20.100000000000001" customHeight="1" x14ac:dyDescent="0.25">
      <c r="B44" s="35" t="s">
        <v>40</v>
      </c>
      <c r="C44" s="25" t="s">
        <v>41</v>
      </c>
      <c r="D44" s="24">
        <v>1</v>
      </c>
    </row>
    <row r="45" spans="2:7" ht="20.100000000000001" customHeight="1" x14ac:dyDescent="0.25">
      <c r="B45" s="35" t="s">
        <v>42</v>
      </c>
      <c r="C45" s="10" t="s">
        <v>43</v>
      </c>
      <c r="D45" s="24">
        <v>1</v>
      </c>
    </row>
    <row r="46" spans="2:7" ht="20.100000000000001" customHeight="1" x14ac:dyDescent="0.25">
      <c r="B46" s="35" t="s">
        <v>44</v>
      </c>
      <c r="C46" s="25" t="s">
        <v>66</v>
      </c>
      <c r="D46" s="24">
        <v>1</v>
      </c>
    </row>
    <row r="47" spans="2:7" ht="20.100000000000001" customHeight="1" x14ac:dyDescent="0.25">
      <c r="B47" s="35" t="s">
        <v>46</v>
      </c>
      <c r="C47" s="10" t="s">
        <v>11</v>
      </c>
      <c r="D47" s="24">
        <v>3</v>
      </c>
    </row>
    <row r="48" spans="2:7" ht="20.100000000000001" customHeight="1" x14ac:dyDescent="0.25">
      <c r="B48" s="35" t="s">
        <v>52</v>
      </c>
      <c r="C48" s="10" t="s">
        <v>53</v>
      </c>
      <c r="D48" s="24">
        <v>25</v>
      </c>
    </row>
    <row r="49" spans="2:7" ht="20.100000000000001" customHeight="1" x14ac:dyDescent="0.25">
      <c r="B49" s="35" t="s">
        <v>63</v>
      </c>
      <c r="C49" s="10" t="s">
        <v>53</v>
      </c>
      <c r="D49" s="24">
        <v>20</v>
      </c>
    </row>
    <row r="50" spans="2:7" ht="20.100000000000001" customHeight="1" x14ac:dyDescent="0.25">
      <c r="B50" s="35" t="s">
        <v>64</v>
      </c>
      <c r="C50" s="10" t="s">
        <v>53</v>
      </c>
      <c r="D50" s="24">
        <v>3</v>
      </c>
    </row>
    <row r="51" spans="2:7" ht="20.100000000000001" customHeight="1" x14ac:dyDescent="0.25">
      <c r="B51" s="36" t="s">
        <v>7</v>
      </c>
      <c r="C51" s="10" t="s">
        <v>8</v>
      </c>
      <c r="D51" s="24">
        <v>1</v>
      </c>
      <c r="G51" s="3"/>
    </row>
    <row r="52" spans="2:7" ht="20.100000000000001" customHeight="1" x14ac:dyDescent="0.25">
      <c r="D52" s="4"/>
    </row>
    <row r="53" spans="2:7" ht="20.100000000000001" customHeight="1" x14ac:dyDescent="0.25">
      <c r="D53" s="4"/>
    </row>
    <row r="54" spans="2:7" x14ac:dyDescent="0.25">
      <c r="D54" s="4"/>
    </row>
  </sheetData>
  <mergeCells count="9">
    <mergeCell ref="B23:B24"/>
    <mergeCell ref="B27:B28"/>
    <mergeCell ref="B29:B30"/>
    <mergeCell ref="A4:F4"/>
    <mergeCell ref="B7:D7"/>
    <mergeCell ref="B9:B10"/>
    <mergeCell ref="B12:D12"/>
    <mergeCell ref="B14:B15"/>
    <mergeCell ref="B21:D21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2"/>
  <sheetViews>
    <sheetView showGridLines="0" zoomScaleSheetLayoutView="110" workbookViewId="0">
      <selection activeCell="D15" sqref="D15"/>
    </sheetView>
  </sheetViews>
  <sheetFormatPr defaultRowHeight="12.75" x14ac:dyDescent="0.25"/>
  <cols>
    <col min="1" max="1" width="9.140625" style="2"/>
    <col min="2" max="2" width="35.7109375" style="2" bestFit="1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69</v>
      </c>
      <c r="B4" s="62"/>
      <c r="C4" s="62"/>
      <c r="D4" s="62"/>
      <c r="E4" s="62"/>
      <c r="F4" s="62"/>
    </row>
    <row r="5" spans="1:7" ht="13.5" thickBot="1" x14ac:dyDescent="0.3"/>
    <row r="6" spans="1:7" ht="20.100000000000001" customHeight="1" thickTop="1" thickBot="1" x14ac:dyDescent="0.3">
      <c r="B6" s="58" t="s">
        <v>0</v>
      </c>
      <c r="C6" s="59"/>
      <c r="D6" s="60"/>
    </row>
    <row r="7" spans="1:7" ht="30.75" customHeight="1" thickTop="1" x14ac:dyDescent="0.25">
      <c r="B7" s="8" t="s">
        <v>1</v>
      </c>
      <c r="C7" s="31" t="s">
        <v>51</v>
      </c>
      <c r="D7" s="8" t="s">
        <v>3</v>
      </c>
    </row>
    <row r="8" spans="1:7" ht="20.100000000000001" customHeight="1" x14ac:dyDescent="0.25">
      <c r="B8" s="66" t="s">
        <v>59</v>
      </c>
      <c r="C8" s="10" t="s">
        <v>60</v>
      </c>
      <c r="D8" s="24">
        <v>6</v>
      </c>
      <c r="G8" s="3"/>
    </row>
    <row r="9" spans="1:7" ht="20.100000000000001" customHeight="1" thickBot="1" x14ac:dyDescent="0.3">
      <c r="B9" s="65"/>
      <c r="C9" s="10" t="s">
        <v>67</v>
      </c>
      <c r="D9" s="24">
        <v>2</v>
      </c>
      <c r="G9" s="3"/>
    </row>
    <row r="10" spans="1:7" ht="20.100000000000001" customHeight="1" thickTop="1" thickBot="1" x14ac:dyDescent="0.3">
      <c r="B10" s="58" t="s">
        <v>9</v>
      </c>
      <c r="C10" s="59"/>
      <c r="D10" s="60"/>
      <c r="G10" s="5"/>
    </row>
    <row r="11" spans="1:7" ht="34.5" customHeight="1" thickTop="1" x14ac:dyDescent="0.25">
      <c r="B11" s="8" t="s">
        <v>1</v>
      </c>
      <c r="C11" s="32" t="s">
        <v>51</v>
      </c>
      <c r="D11" s="8" t="s">
        <v>3</v>
      </c>
      <c r="G11" s="5"/>
    </row>
    <row r="12" spans="1:7" ht="20.100000000000001" customHeight="1" x14ac:dyDescent="0.25">
      <c r="B12" s="66" t="s">
        <v>61</v>
      </c>
      <c r="C12" s="33" t="s">
        <v>53</v>
      </c>
      <c r="D12" s="34">
        <v>149</v>
      </c>
      <c r="G12" s="5"/>
    </row>
    <row r="13" spans="1:7" ht="20.100000000000001" customHeight="1" x14ac:dyDescent="0.25">
      <c r="B13" s="66"/>
      <c r="C13" s="33" t="s">
        <v>60</v>
      </c>
      <c r="D13" s="34">
        <v>11</v>
      </c>
      <c r="G13" s="5"/>
    </row>
    <row r="14" spans="1:7" ht="20.100000000000001" customHeight="1" x14ac:dyDescent="0.25">
      <c r="B14" s="65"/>
      <c r="C14" s="33" t="s">
        <v>70</v>
      </c>
      <c r="D14" s="34">
        <v>10</v>
      </c>
      <c r="G14" s="5"/>
    </row>
    <row r="15" spans="1:7" ht="20.100000000000001" customHeight="1" x14ac:dyDescent="0.25">
      <c r="B15" s="52" t="s">
        <v>4</v>
      </c>
      <c r="C15" s="10" t="s">
        <v>5</v>
      </c>
      <c r="D15" s="24">
        <v>12</v>
      </c>
      <c r="G15" s="3"/>
    </row>
    <row r="16" spans="1:7" ht="20.100000000000001" customHeight="1" x14ac:dyDescent="0.25">
      <c r="B16" s="52" t="s">
        <v>68</v>
      </c>
      <c r="C16" s="10" t="s">
        <v>67</v>
      </c>
      <c r="D16" s="24">
        <v>4</v>
      </c>
      <c r="G16" s="3"/>
    </row>
    <row r="17" spans="2:7" ht="20.100000000000001" customHeight="1" thickBot="1" x14ac:dyDescent="0.3">
      <c r="B17" s="52" t="s">
        <v>62</v>
      </c>
      <c r="C17" s="10" t="s">
        <v>49</v>
      </c>
      <c r="D17" s="24">
        <v>2</v>
      </c>
      <c r="G17" s="3"/>
    </row>
    <row r="18" spans="2:7" ht="20.100000000000001" customHeight="1" thickTop="1" thickBot="1" x14ac:dyDescent="0.3">
      <c r="B18" s="58" t="s">
        <v>18</v>
      </c>
      <c r="C18" s="59"/>
      <c r="D18" s="60"/>
      <c r="G18" s="3"/>
    </row>
    <row r="19" spans="2:7" ht="33.75" customHeight="1" thickTop="1" x14ac:dyDescent="0.25">
      <c r="B19" s="8" t="s">
        <v>1</v>
      </c>
      <c r="C19" s="31" t="s">
        <v>51</v>
      </c>
      <c r="D19" s="8" t="s">
        <v>3</v>
      </c>
      <c r="G19" s="3"/>
    </row>
    <row r="20" spans="2:7" ht="20.100000000000001" customHeight="1" x14ac:dyDescent="0.25">
      <c r="B20" s="63" t="s">
        <v>12</v>
      </c>
      <c r="C20" s="10" t="s">
        <v>11</v>
      </c>
      <c r="D20" s="53">
        <v>3</v>
      </c>
      <c r="G20" s="5"/>
    </row>
    <row r="21" spans="2:7" ht="20.100000000000001" customHeight="1" x14ac:dyDescent="0.25">
      <c r="B21" s="63"/>
      <c r="C21" s="10" t="s">
        <v>8</v>
      </c>
      <c r="D21" s="53">
        <v>2</v>
      </c>
      <c r="G21" s="5"/>
    </row>
    <row r="22" spans="2:7" ht="20.100000000000001" customHeight="1" x14ac:dyDescent="0.25">
      <c r="B22" s="51" t="s">
        <v>65</v>
      </c>
      <c r="C22" s="10" t="s">
        <v>60</v>
      </c>
      <c r="D22" s="54">
        <f>48+2</f>
        <v>50</v>
      </c>
      <c r="G22" s="3"/>
    </row>
    <row r="23" spans="2:7" ht="20.100000000000001" customHeight="1" x14ac:dyDescent="0.25">
      <c r="B23" s="51" t="s">
        <v>19</v>
      </c>
      <c r="C23" s="10" t="s">
        <v>20</v>
      </c>
      <c r="D23" s="54">
        <v>17</v>
      </c>
      <c r="G23" s="3"/>
    </row>
    <row r="24" spans="2:7" ht="20.100000000000001" customHeight="1" x14ac:dyDescent="0.25">
      <c r="B24" s="64" t="s">
        <v>21</v>
      </c>
      <c r="C24" s="10" t="s">
        <v>22</v>
      </c>
      <c r="D24" s="54">
        <f>56+18</f>
        <v>74</v>
      </c>
      <c r="G24" s="3"/>
    </row>
    <row r="25" spans="2:7" ht="20.100000000000001" customHeight="1" x14ac:dyDescent="0.25">
      <c r="B25" s="65"/>
      <c r="C25" s="10" t="s">
        <v>49</v>
      </c>
      <c r="D25" s="54">
        <v>13</v>
      </c>
      <c r="G25" s="3"/>
    </row>
    <row r="26" spans="2:7" ht="20.100000000000001" customHeight="1" x14ac:dyDescent="0.25">
      <c r="B26" s="63" t="s">
        <v>10</v>
      </c>
      <c r="C26" s="10" t="s">
        <v>11</v>
      </c>
      <c r="D26" s="53">
        <f>17+13</f>
        <v>30</v>
      </c>
      <c r="G26" s="5"/>
    </row>
    <row r="27" spans="2:7" ht="20.100000000000001" customHeight="1" x14ac:dyDescent="0.25">
      <c r="B27" s="63"/>
      <c r="C27" s="10" t="s">
        <v>8</v>
      </c>
      <c r="D27" s="53">
        <f>8+13</f>
        <v>21</v>
      </c>
      <c r="G27" s="5"/>
    </row>
    <row r="28" spans="2:7" ht="20.100000000000001" customHeight="1" x14ac:dyDescent="0.25">
      <c r="B28" s="51" t="s">
        <v>23</v>
      </c>
      <c r="C28" s="10" t="s">
        <v>24</v>
      </c>
      <c r="D28" s="53">
        <v>2</v>
      </c>
      <c r="G28" s="3"/>
    </row>
    <row r="29" spans="2:7" ht="20.100000000000001" customHeight="1" x14ac:dyDescent="0.25">
      <c r="B29" s="51" t="s">
        <v>27</v>
      </c>
      <c r="C29" s="10" t="s">
        <v>26</v>
      </c>
      <c r="D29" s="53">
        <f>7+3</f>
        <v>10</v>
      </c>
      <c r="G29" s="3"/>
    </row>
    <row r="30" spans="2:7" ht="20.100000000000001" customHeight="1" x14ac:dyDescent="0.25">
      <c r="B30" s="51" t="s">
        <v>25</v>
      </c>
      <c r="C30" s="10" t="s">
        <v>26</v>
      </c>
      <c r="D30" s="54">
        <f>1+60</f>
        <v>61</v>
      </c>
      <c r="G30" s="3"/>
    </row>
    <row r="31" spans="2:7" ht="20.100000000000001" customHeight="1" x14ac:dyDescent="0.25">
      <c r="B31" s="37" t="s">
        <v>28</v>
      </c>
      <c r="C31" s="10" t="s">
        <v>26</v>
      </c>
      <c r="D31" s="53">
        <f>9+2</f>
        <v>11</v>
      </c>
      <c r="G31" s="3"/>
    </row>
    <row r="32" spans="2:7" ht="29.25" customHeight="1" x14ac:dyDescent="0.25">
      <c r="B32" s="15" t="s">
        <v>58</v>
      </c>
      <c r="C32" s="10" t="s">
        <v>56</v>
      </c>
      <c r="D32" s="53">
        <v>1</v>
      </c>
      <c r="G32" s="3"/>
    </row>
    <row r="33" spans="2:7" ht="32.25" customHeight="1" x14ac:dyDescent="0.25">
      <c r="B33" s="15" t="s">
        <v>57</v>
      </c>
      <c r="C33" s="10" t="s">
        <v>8</v>
      </c>
      <c r="D33" s="53">
        <v>1</v>
      </c>
      <c r="G33" s="3"/>
    </row>
    <row r="34" spans="2:7" ht="20.100000000000001" customHeight="1" x14ac:dyDescent="0.25">
      <c r="B34" s="15" t="s">
        <v>54</v>
      </c>
      <c r="C34" s="10" t="s">
        <v>13</v>
      </c>
      <c r="D34" s="53">
        <v>1</v>
      </c>
      <c r="G34" s="3"/>
    </row>
    <row r="35" spans="2:7" ht="20.100000000000001" customHeight="1" x14ac:dyDescent="0.25">
      <c r="B35" s="51" t="s">
        <v>34</v>
      </c>
      <c r="C35" s="55" t="s">
        <v>5</v>
      </c>
      <c r="D35" s="53">
        <v>1</v>
      </c>
      <c r="G35" s="3"/>
    </row>
    <row r="36" spans="2:7" ht="20.100000000000001" customHeight="1" x14ac:dyDescent="0.25">
      <c r="B36" s="51" t="s">
        <v>35</v>
      </c>
      <c r="C36" s="55" t="s">
        <v>13</v>
      </c>
      <c r="D36" s="53">
        <v>1</v>
      </c>
      <c r="G36" s="3"/>
    </row>
    <row r="37" spans="2:7" ht="20.100000000000001" customHeight="1" x14ac:dyDescent="0.25">
      <c r="B37" s="51" t="s">
        <v>55</v>
      </c>
      <c r="C37" s="55" t="s">
        <v>49</v>
      </c>
      <c r="D37" s="53">
        <v>4</v>
      </c>
      <c r="G37" s="3"/>
    </row>
    <row r="38" spans="2:7" ht="20.100000000000001" customHeight="1" x14ac:dyDescent="0.25">
      <c r="B38" s="51" t="s">
        <v>36</v>
      </c>
      <c r="C38" s="55" t="s">
        <v>5</v>
      </c>
      <c r="D38" s="53">
        <v>1</v>
      </c>
      <c r="G38" s="3"/>
    </row>
    <row r="39" spans="2:7" ht="20.100000000000001" customHeight="1" x14ac:dyDescent="0.25">
      <c r="B39" s="51" t="s">
        <v>37</v>
      </c>
      <c r="C39" s="55" t="s">
        <v>5</v>
      </c>
      <c r="D39" s="53">
        <v>3</v>
      </c>
      <c r="G39" s="7"/>
    </row>
    <row r="40" spans="2:7" ht="20.100000000000001" customHeight="1" x14ac:dyDescent="0.25">
      <c r="B40" s="51" t="s">
        <v>38</v>
      </c>
      <c r="C40" s="10" t="s">
        <v>39</v>
      </c>
      <c r="D40" s="53">
        <v>2</v>
      </c>
    </row>
    <row r="41" spans="2:7" ht="20.100000000000001" customHeight="1" x14ac:dyDescent="0.25">
      <c r="B41" s="51" t="s">
        <v>40</v>
      </c>
      <c r="C41" s="55" t="s">
        <v>41</v>
      </c>
      <c r="D41" s="53">
        <v>1</v>
      </c>
    </row>
    <row r="42" spans="2:7" ht="20.100000000000001" customHeight="1" x14ac:dyDescent="0.25">
      <c r="B42" s="51" t="s">
        <v>42</v>
      </c>
      <c r="C42" s="10" t="s">
        <v>43</v>
      </c>
      <c r="D42" s="53">
        <v>1</v>
      </c>
    </row>
    <row r="43" spans="2:7" ht="20.100000000000001" customHeight="1" x14ac:dyDescent="0.25">
      <c r="B43" s="51" t="s">
        <v>44</v>
      </c>
      <c r="C43" s="55" t="s">
        <v>66</v>
      </c>
      <c r="D43" s="53">
        <v>1</v>
      </c>
    </row>
    <row r="44" spans="2:7" ht="20.100000000000001" customHeight="1" x14ac:dyDescent="0.25">
      <c r="B44" s="51" t="s">
        <v>46</v>
      </c>
      <c r="C44" s="10" t="s">
        <v>11</v>
      </c>
      <c r="D44" s="53">
        <v>3</v>
      </c>
    </row>
    <row r="45" spans="2:7" ht="20.100000000000001" customHeight="1" x14ac:dyDescent="0.25">
      <c r="B45" s="51" t="s">
        <v>52</v>
      </c>
      <c r="C45" s="10" t="s">
        <v>53</v>
      </c>
      <c r="D45" s="53">
        <f>14+9+2</f>
        <v>25</v>
      </c>
    </row>
    <row r="46" spans="2:7" ht="20.100000000000001" customHeight="1" x14ac:dyDescent="0.25">
      <c r="B46" s="51" t="s">
        <v>63</v>
      </c>
      <c r="C46" s="10" t="s">
        <v>53</v>
      </c>
      <c r="D46" s="53">
        <f>18+1+1</f>
        <v>20</v>
      </c>
    </row>
    <row r="47" spans="2:7" ht="20.100000000000001" customHeight="1" x14ac:dyDescent="0.25">
      <c r="B47" s="51" t="s">
        <v>64</v>
      </c>
      <c r="C47" s="10" t="s">
        <v>53</v>
      </c>
      <c r="D47" s="53">
        <v>3</v>
      </c>
    </row>
    <row r="48" spans="2:7" ht="20.100000000000001" customHeight="1" x14ac:dyDescent="0.25">
      <c r="B48" s="52" t="s">
        <v>7</v>
      </c>
      <c r="C48" s="10" t="s">
        <v>8</v>
      </c>
      <c r="D48" s="53">
        <v>1</v>
      </c>
      <c r="G48" s="3"/>
    </row>
    <row r="49" spans="2:7" ht="20.100000000000001" customHeight="1" x14ac:dyDescent="0.25">
      <c r="B49" s="11" t="s">
        <v>50</v>
      </c>
      <c r="C49" s="10" t="s">
        <v>6</v>
      </c>
      <c r="D49" s="53">
        <v>1</v>
      </c>
      <c r="G49" s="3"/>
    </row>
    <row r="50" spans="2:7" ht="20.100000000000001" customHeight="1" x14ac:dyDescent="0.25">
      <c r="D50" s="4"/>
    </row>
    <row r="51" spans="2:7" ht="20.100000000000001" customHeight="1" x14ac:dyDescent="0.25">
      <c r="D51" s="4"/>
    </row>
    <row r="52" spans="2:7" x14ac:dyDescent="0.25">
      <c r="D52" s="4"/>
    </row>
  </sheetData>
  <mergeCells count="9">
    <mergeCell ref="B20:B21"/>
    <mergeCell ref="B24:B25"/>
    <mergeCell ref="B26:B27"/>
    <mergeCell ref="B12:B14"/>
    <mergeCell ref="A4:F4"/>
    <mergeCell ref="B6:D6"/>
    <mergeCell ref="B8:B9"/>
    <mergeCell ref="B10:D10"/>
    <mergeCell ref="B18:D18"/>
  </mergeCells>
  <pageMargins left="0.511811024" right="0.511811024" top="0.44718750000000002" bottom="0.33750000000000002" header="7.5937500000000005E-2" footer="0.31496062000000002"/>
  <pageSetup paperSize="9" scale="81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2"/>
  <sheetViews>
    <sheetView showGridLines="0" tabSelected="1" zoomScaleSheetLayoutView="110" workbookViewId="0">
      <selection activeCell="G15" sqref="G15"/>
    </sheetView>
  </sheetViews>
  <sheetFormatPr defaultRowHeight="12.75" x14ac:dyDescent="0.25"/>
  <cols>
    <col min="1" max="1" width="9.140625" style="2"/>
    <col min="2" max="2" width="35.7109375" style="2" bestFit="1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69</v>
      </c>
      <c r="B4" s="62"/>
      <c r="C4" s="62"/>
      <c r="D4" s="62"/>
      <c r="E4" s="62"/>
      <c r="F4" s="62"/>
    </row>
    <row r="5" spans="1:7" ht="13.5" thickBot="1" x14ac:dyDescent="0.3"/>
    <row r="6" spans="1:7" ht="20.100000000000001" customHeight="1" thickTop="1" thickBot="1" x14ac:dyDescent="0.3">
      <c r="B6" s="58" t="s">
        <v>0</v>
      </c>
      <c r="C6" s="59"/>
      <c r="D6" s="60"/>
    </row>
    <row r="7" spans="1:7" ht="30.75" customHeight="1" thickTop="1" x14ac:dyDescent="0.25">
      <c r="B7" s="8" t="s">
        <v>1</v>
      </c>
      <c r="C7" s="31" t="s">
        <v>51</v>
      </c>
      <c r="D7" s="8" t="s">
        <v>3</v>
      </c>
    </row>
    <row r="8" spans="1:7" ht="20.100000000000001" customHeight="1" x14ac:dyDescent="0.25">
      <c r="B8" s="66" t="s">
        <v>59</v>
      </c>
      <c r="C8" s="10" t="s">
        <v>60</v>
      </c>
      <c r="D8" s="24">
        <v>6</v>
      </c>
      <c r="G8" s="3"/>
    </row>
    <row r="9" spans="1:7" ht="20.100000000000001" customHeight="1" thickBot="1" x14ac:dyDescent="0.3">
      <c r="B9" s="65"/>
      <c r="C9" s="10" t="s">
        <v>67</v>
      </c>
      <c r="D9" s="24">
        <v>2</v>
      </c>
      <c r="G9" s="3"/>
    </row>
    <row r="10" spans="1:7" ht="20.100000000000001" customHeight="1" thickTop="1" thickBot="1" x14ac:dyDescent="0.3">
      <c r="B10" s="58" t="s">
        <v>9</v>
      </c>
      <c r="C10" s="59"/>
      <c r="D10" s="60"/>
      <c r="G10" s="5"/>
    </row>
    <row r="11" spans="1:7" ht="34.5" customHeight="1" thickTop="1" x14ac:dyDescent="0.25">
      <c r="B11" s="8" t="s">
        <v>1</v>
      </c>
      <c r="C11" s="32" t="s">
        <v>51</v>
      </c>
      <c r="D11" s="8" t="s">
        <v>3</v>
      </c>
      <c r="G11" s="5"/>
    </row>
    <row r="12" spans="1:7" ht="20.100000000000001" customHeight="1" x14ac:dyDescent="0.25">
      <c r="B12" s="66" t="s">
        <v>61</v>
      </c>
      <c r="C12" s="33" t="s">
        <v>53</v>
      </c>
      <c r="D12" s="34">
        <v>149</v>
      </c>
      <c r="G12" s="5"/>
    </row>
    <row r="13" spans="1:7" ht="20.100000000000001" customHeight="1" x14ac:dyDescent="0.25">
      <c r="B13" s="66"/>
      <c r="C13" s="33" t="s">
        <v>60</v>
      </c>
      <c r="D13" s="34">
        <v>11</v>
      </c>
      <c r="G13" s="5"/>
    </row>
    <row r="14" spans="1:7" ht="20.100000000000001" customHeight="1" x14ac:dyDescent="0.25">
      <c r="B14" s="65"/>
      <c r="C14" s="33" t="s">
        <v>70</v>
      </c>
      <c r="D14" s="34">
        <v>10</v>
      </c>
      <c r="G14" s="5"/>
    </row>
    <row r="15" spans="1:7" ht="20.100000000000001" customHeight="1" x14ac:dyDescent="0.25">
      <c r="B15" s="57" t="s">
        <v>4</v>
      </c>
      <c r="C15" s="10" t="s">
        <v>5</v>
      </c>
      <c r="D15" s="24">
        <v>12</v>
      </c>
      <c r="G15" s="3"/>
    </row>
    <row r="16" spans="1:7" ht="20.100000000000001" customHeight="1" x14ac:dyDescent="0.25">
      <c r="B16" s="57" t="s">
        <v>68</v>
      </c>
      <c r="C16" s="10" t="s">
        <v>67</v>
      </c>
      <c r="D16" s="24">
        <v>4</v>
      </c>
      <c r="G16" s="3"/>
    </row>
    <row r="17" spans="2:7" ht="20.100000000000001" customHeight="1" thickBot="1" x14ac:dyDescent="0.3">
      <c r="B17" s="57" t="s">
        <v>62</v>
      </c>
      <c r="C17" s="10" t="s">
        <v>49</v>
      </c>
      <c r="D17" s="24">
        <v>2</v>
      </c>
      <c r="G17" s="3"/>
    </row>
    <row r="18" spans="2:7" ht="20.100000000000001" customHeight="1" thickTop="1" thickBot="1" x14ac:dyDescent="0.3">
      <c r="B18" s="58" t="s">
        <v>18</v>
      </c>
      <c r="C18" s="59"/>
      <c r="D18" s="60"/>
      <c r="G18" s="3"/>
    </row>
    <row r="19" spans="2:7" ht="33.75" customHeight="1" thickTop="1" x14ac:dyDescent="0.25">
      <c r="B19" s="8" t="s">
        <v>1</v>
      </c>
      <c r="C19" s="31" t="s">
        <v>51</v>
      </c>
      <c r="D19" s="8" t="s">
        <v>3</v>
      </c>
      <c r="G19" s="3"/>
    </row>
    <row r="20" spans="2:7" ht="20.100000000000001" customHeight="1" x14ac:dyDescent="0.25">
      <c r="B20" s="63" t="s">
        <v>12</v>
      </c>
      <c r="C20" s="10" t="s">
        <v>11</v>
      </c>
      <c r="D20" s="53">
        <v>3</v>
      </c>
      <c r="G20" s="5"/>
    </row>
    <row r="21" spans="2:7" ht="20.100000000000001" customHeight="1" x14ac:dyDescent="0.25">
      <c r="B21" s="63"/>
      <c r="C21" s="10" t="s">
        <v>8</v>
      </c>
      <c r="D21" s="53">
        <v>2</v>
      </c>
      <c r="G21" s="5"/>
    </row>
    <row r="22" spans="2:7" ht="20.100000000000001" customHeight="1" x14ac:dyDescent="0.25">
      <c r="B22" s="56" t="s">
        <v>65</v>
      </c>
      <c r="C22" s="10" t="s">
        <v>60</v>
      </c>
      <c r="D22" s="54">
        <f>48+2</f>
        <v>50</v>
      </c>
      <c r="G22" s="3"/>
    </row>
    <row r="23" spans="2:7" ht="20.100000000000001" customHeight="1" x14ac:dyDescent="0.25">
      <c r="B23" s="56" t="s">
        <v>19</v>
      </c>
      <c r="C23" s="10" t="s">
        <v>20</v>
      </c>
      <c r="D23" s="54">
        <v>14</v>
      </c>
      <c r="G23" s="3"/>
    </row>
    <row r="24" spans="2:7" ht="20.100000000000001" customHeight="1" x14ac:dyDescent="0.25">
      <c r="B24" s="64" t="s">
        <v>21</v>
      </c>
      <c r="C24" s="10" t="s">
        <v>22</v>
      </c>
      <c r="D24" s="54">
        <f>56+19</f>
        <v>75</v>
      </c>
      <c r="G24" s="3"/>
    </row>
    <row r="25" spans="2:7" ht="20.100000000000001" customHeight="1" x14ac:dyDescent="0.25">
      <c r="B25" s="65"/>
      <c r="C25" s="10" t="s">
        <v>49</v>
      </c>
      <c r="D25" s="54">
        <f>12</f>
        <v>12</v>
      </c>
      <c r="G25" s="3"/>
    </row>
    <row r="26" spans="2:7" ht="20.100000000000001" customHeight="1" x14ac:dyDescent="0.25">
      <c r="B26" s="63" t="s">
        <v>10</v>
      </c>
      <c r="C26" s="10" t="s">
        <v>11</v>
      </c>
      <c r="D26" s="53">
        <f>19+11</f>
        <v>30</v>
      </c>
      <c r="G26" s="5"/>
    </row>
    <row r="27" spans="2:7" ht="20.100000000000001" customHeight="1" x14ac:dyDescent="0.25">
      <c r="B27" s="63"/>
      <c r="C27" s="10" t="s">
        <v>8</v>
      </c>
      <c r="D27" s="53">
        <f>9+12</f>
        <v>21</v>
      </c>
      <c r="G27" s="5"/>
    </row>
    <row r="28" spans="2:7" ht="20.100000000000001" customHeight="1" x14ac:dyDescent="0.25">
      <c r="B28" s="56" t="s">
        <v>23</v>
      </c>
      <c r="C28" s="10" t="s">
        <v>24</v>
      </c>
      <c r="D28" s="53">
        <v>2</v>
      </c>
      <c r="G28" s="3"/>
    </row>
    <row r="29" spans="2:7" ht="20.100000000000001" customHeight="1" x14ac:dyDescent="0.25">
      <c r="B29" s="56" t="s">
        <v>27</v>
      </c>
      <c r="C29" s="10" t="s">
        <v>26</v>
      </c>
      <c r="D29" s="53">
        <f>6+3</f>
        <v>9</v>
      </c>
      <c r="G29" s="3"/>
    </row>
    <row r="30" spans="2:7" ht="20.100000000000001" customHeight="1" x14ac:dyDescent="0.25">
      <c r="B30" s="56" t="s">
        <v>25</v>
      </c>
      <c r="C30" s="10" t="s">
        <v>26</v>
      </c>
      <c r="D30" s="54">
        <f>4+58</f>
        <v>62</v>
      </c>
      <c r="G30" s="3"/>
    </row>
    <row r="31" spans="2:7" ht="20.100000000000001" customHeight="1" x14ac:dyDescent="0.25">
      <c r="B31" s="37" t="s">
        <v>28</v>
      </c>
      <c r="C31" s="10" t="s">
        <v>26</v>
      </c>
      <c r="D31" s="53">
        <f>9+2</f>
        <v>11</v>
      </c>
      <c r="G31" s="3"/>
    </row>
    <row r="32" spans="2:7" ht="29.25" customHeight="1" x14ac:dyDescent="0.25">
      <c r="B32" s="15" t="s">
        <v>58</v>
      </c>
      <c r="C32" s="10" t="s">
        <v>56</v>
      </c>
      <c r="D32" s="53">
        <v>1</v>
      </c>
      <c r="G32" s="3"/>
    </row>
    <row r="33" spans="2:7" ht="32.25" customHeight="1" x14ac:dyDescent="0.25">
      <c r="B33" s="15" t="s">
        <v>57</v>
      </c>
      <c r="C33" s="10" t="s">
        <v>8</v>
      </c>
      <c r="D33" s="53">
        <v>1</v>
      </c>
      <c r="G33" s="3"/>
    </row>
    <row r="34" spans="2:7" ht="20.100000000000001" customHeight="1" x14ac:dyDescent="0.25">
      <c r="B34" s="15" t="s">
        <v>54</v>
      </c>
      <c r="C34" s="10" t="s">
        <v>13</v>
      </c>
      <c r="D34" s="53">
        <v>1</v>
      </c>
      <c r="G34" s="3"/>
    </row>
    <row r="35" spans="2:7" ht="20.100000000000001" customHeight="1" x14ac:dyDescent="0.25">
      <c r="B35" s="56" t="s">
        <v>34</v>
      </c>
      <c r="C35" s="55" t="s">
        <v>5</v>
      </c>
      <c r="D35" s="53">
        <v>1</v>
      </c>
      <c r="G35" s="3"/>
    </row>
    <row r="36" spans="2:7" ht="20.100000000000001" customHeight="1" x14ac:dyDescent="0.25">
      <c r="B36" s="56" t="s">
        <v>35</v>
      </c>
      <c r="C36" s="55" t="s">
        <v>13</v>
      </c>
      <c r="D36" s="53">
        <v>1</v>
      </c>
      <c r="G36" s="3"/>
    </row>
    <row r="37" spans="2:7" ht="20.100000000000001" customHeight="1" x14ac:dyDescent="0.25">
      <c r="B37" s="56" t="s">
        <v>55</v>
      </c>
      <c r="C37" s="55" t="s">
        <v>49</v>
      </c>
      <c r="D37" s="53">
        <v>4</v>
      </c>
      <c r="G37" s="3"/>
    </row>
    <row r="38" spans="2:7" ht="20.100000000000001" customHeight="1" x14ac:dyDescent="0.25">
      <c r="B38" s="56" t="s">
        <v>36</v>
      </c>
      <c r="C38" s="55" t="s">
        <v>5</v>
      </c>
      <c r="D38" s="53">
        <v>1</v>
      </c>
      <c r="G38" s="3"/>
    </row>
    <row r="39" spans="2:7" ht="20.100000000000001" customHeight="1" x14ac:dyDescent="0.25">
      <c r="B39" s="56" t="s">
        <v>37</v>
      </c>
      <c r="C39" s="55" t="s">
        <v>5</v>
      </c>
      <c r="D39" s="53">
        <v>3</v>
      </c>
      <c r="G39" s="7"/>
    </row>
    <row r="40" spans="2:7" ht="20.100000000000001" customHeight="1" x14ac:dyDescent="0.25">
      <c r="B40" s="56" t="s">
        <v>38</v>
      </c>
      <c r="C40" s="10" t="s">
        <v>39</v>
      </c>
      <c r="D40" s="53">
        <v>2</v>
      </c>
    </row>
    <row r="41" spans="2:7" ht="20.100000000000001" customHeight="1" x14ac:dyDescent="0.25">
      <c r="B41" s="56" t="s">
        <v>40</v>
      </c>
      <c r="C41" s="55" t="s">
        <v>41</v>
      </c>
      <c r="D41" s="53">
        <v>1</v>
      </c>
    </row>
    <row r="42" spans="2:7" ht="20.100000000000001" customHeight="1" x14ac:dyDescent="0.25">
      <c r="B42" s="56" t="s">
        <v>42</v>
      </c>
      <c r="C42" s="10" t="s">
        <v>43</v>
      </c>
      <c r="D42" s="53">
        <v>1</v>
      </c>
    </row>
    <row r="43" spans="2:7" ht="20.100000000000001" customHeight="1" x14ac:dyDescent="0.25">
      <c r="B43" s="56" t="s">
        <v>44</v>
      </c>
      <c r="C43" s="55" t="s">
        <v>66</v>
      </c>
      <c r="D43" s="53">
        <v>1</v>
      </c>
    </row>
    <row r="44" spans="2:7" ht="20.100000000000001" customHeight="1" x14ac:dyDescent="0.25">
      <c r="B44" s="56" t="s">
        <v>46</v>
      </c>
      <c r="C44" s="10" t="s">
        <v>11</v>
      </c>
      <c r="D44" s="53">
        <v>3</v>
      </c>
    </row>
    <row r="45" spans="2:7" ht="20.100000000000001" customHeight="1" x14ac:dyDescent="0.25">
      <c r="B45" s="56" t="s">
        <v>52</v>
      </c>
      <c r="C45" s="10" t="s">
        <v>53</v>
      </c>
      <c r="D45" s="53">
        <f>14+11</f>
        <v>25</v>
      </c>
    </row>
    <row r="46" spans="2:7" ht="20.100000000000001" customHeight="1" x14ac:dyDescent="0.25">
      <c r="B46" s="56" t="s">
        <v>63</v>
      </c>
      <c r="C46" s="10" t="s">
        <v>53</v>
      </c>
      <c r="D46" s="53">
        <f>18+2</f>
        <v>20</v>
      </c>
    </row>
    <row r="47" spans="2:7" ht="20.100000000000001" customHeight="1" x14ac:dyDescent="0.25">
      <c r="B47" s="56" t="s">
        <v>64</v>
      </c>
      <c r="C47" s="10" t="s">
        <v>53</v>
      </c>
      <c r="D47" s="53">
        <v>3</v>
      </c>
    </row>
    <row r="48" spans="2:7" ht="20.100000000000001" customHeight="1" x14ac:dyDescent="0.25">
      <c r="B48" s="57" t="s">
        <v>7</v>
      </c>
      <c r="C48" s="10" t="s">
        <v>8</v>
      </c>
      <c r="D48" s="53">
        <v>1</v>
      </c>
      <c r="G48" s="3"/>
    </row>
    <row r="49" spans="2:7" ht="20.100000000000001" customHeight="1" x14ac:dyDescent="0.25">
      <c r="B49" s="11" t="s">
        <v>50</v>
      </c>
      <c r="C49" s="10" t="s">
        <v>6</v>
      </c>
      <c r="D49" s="53">
        <v>1</v>
      </c>
      <c r="G49" s="3"/>
    </row>
    <row r="50" spans="2:7" ht="20.100000000000001" customHeight="1" x14ac:dyDescent="0.25">
      <c r="D50" s="4"/>
    </row>
    <row r="51" spans="2:7" ht="20.100000000000001" customHeight="1" x14ac:dyDescent="0.25">
      <c r="D51" s="4"/>
    </row>
    <row r="52" spans="2:7" x14ac:dyDescent="0.25">
      <c r="D52" s="4"/>
    </row>
  </sheetData>
  <mergeCells count="9">
    <mergeCell ref="B20:B21"/>
    <mergeCell ref="B24:B25"/>
    <mergeCell ref="B26:B27"/>
    <mergeCell ref="A4:F4"/>
    <mergeCell ref="B6:D6"/>
    <mergeCell ref="B8:B9"/>
    <mergeCell ref="B10:D10"/>
    <mergeCell ref="B12:B14"/>
    <mergeCell ref="B18:D18"/>
  </mergeCells>
  <pageMargins left="0.511811024" right="0.511811024" top="0.44718750000000002" bottom="0.33750000000000002" header="7.5937500000000005E-2" footer="0.31496062000000002"/>
  <pageSetup paperSize="9" scale="81" orientation="portrait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1"/>
  <sheetViews>
    <sheetView showGridLines="0" zoomScaleSheetLayoutView="110" workbookViewId="0">
      <selection activeCell="G11" sqref="G11"/>
    </sheetView>
  </sheetViews>
  <sheetFormatPr defaultRowHeight="12.75" x14ac:dyDescent="0.25"/>
  <cols>
    <col min="1" max="1" width="9.140625" style="2"/>
    <col min="2" max="2" width="35.7109375" style="2" bestFit="1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69</v>
      </c>
      <c r="B4" s="62"/>
      <c r="C4" s="62"/>
      <c r="D4" s="62"/>
      <c r="E4" s="62"/>
      <c r="F4" s="62"/>
    </row>
    <row r="5" spans="1:7" ht="13.5" thickBot="1" x14ac:dyDescent="0.3"/>
    <row r="6" spans="1:7" ht="20.100000000000001" customHeight="1" thickTop="1" thickBot="1" x14ac:dyDescent="0.3">
      <c r="B6" s="58" t="s">
        <v>0</v>
      </c>
      <c r="C6" s="59"/>
      <c r="D6" s="60"/>
    </row>
    <row r="7" spans="1:7" ht="30.75" customHeight="1" thickTop="1" x14ac:dyDescent="0.25">
      <c r="B7" s="8" t="s">
        <v>1</v>
      </c>
      <c r="C7" s="31" t="s">
        <v>51</v>
      </c>
      <c r="D7" s="8" t="s">
        <v>3</v>
      </c>
    </row>
    <row r="8" spans="1:7" ht="20.100000000000001" customHeight="1" x14ac:dyDescent="0.25">
      <c r="B8" s="66" t="s">
        <v>59</v>
      </c>
      <c r="C8" s="10" t="s">
        <v>60</v>
      </c>
      <c r="D8" s="24">
        <v>6</v>
      </c>
      <c r="G8" s="3"/>
    </row>
    <row r="9" spans="1:7" ht="20.100000000000001" customHeight="1" thickBot="1" x14ac:dyDescent="0.3">
      <c r="B9" s="65"/>
      <c r="C9" s="10" t="s">
        <v>67</v>
      </c>
      <c r="D9" s="24">
        <v>2</v>
      </c>
      <c r="G9" s="3"/>
    </row>
    <row r="10" spans="1:7" ht="20.100000000000001" customHeight="1" thickTop="1" thickBot="1" x14ac:dyDescent="0.3">
      <c r="B10" s="58" t="s">
        <v>9</v>
      </c>
      <c r="C10" s="59"/>
      <c r="D10" s="60"/>
      <c r="G10" s="5"/>
    </row>
    <row r="11" spans="1:7" ht="34.5" customHeight="1" thickTop="1" x14ac:dyDescent="0.25">
      <c r="B11" s="8" t="s">
        <v>1</v>
      </c>
      <c r="C11" s="32" t="s">
        <v>51</v>
      </c>
      <c r="D11" s="8" t="s">
        <v>3</v>
      </c>
      <c r="G11" s="5"/>
    </row>
    <row r="12" spans="1:7" ht="20.100000000000001" customHeight="1" x14ac:dyDescent="0.25">
      <c r="B12" s="66" t="s">
        <v>61</v>
      </c>
      <c r="C12" s="33" t="s">
        <v>53</v>
      </c>
      <c r="D12" s="34">
        <v>149</v>
      </c>
      <c r="G12" s="5"/>
    </row>
    <row r="13" spans="1:7" ht="20.100000000000001" customHeight="1" x14ac:dyDescent="0.25">
      <c r="B13" s="65"/>
      <c r="C13" s="33" t="s">
        <v>60</v>
      </c>
      <c r="D13" s="34">
        <v>11</v>
      </c>
      <c r="G13" s="5"/>
    </row>
    <row r="14" spans="1:7" ht="20.100000000000001" customHeight="1" x14ac:dyDescent="0.25">
      <c r="B14" s="50" t="s">
        <v>4</v>
      </c>
      <c r="C14" s="10" t="s">
        <v>5</v>
      </c>
      <c r="D14" s="24">
        <v>12</v>
      </c>
      <c r="G14" s="3"/>
    </row>
    <row r="15" spans="1:7" ht="20.100000000000001" customHeight="1" x14ac:dyDescent="0.25">
      <c r="B15" s="50" t="s">
        <v>68</v>
      </c>
      <c r="C15" s="10" t="s">
        <v>67</v>
      </c>
      <c r="D15" s="24">
        <v>4</v>
      </c>
      <c r="G15" s="3"/>
    </row>
    <row r="16" spans="1:7" ht="20.100000000000001" customHeight="1" thickBot="1" x14ac:dyDescent="0.3">
      <c r="B16" s="50" t="s">
        <v>62</v>
      </c>
      <c r="C16" s="10" t="s">
        <v>49</v>
      </c>
      <c r="D16" s="24">
        <v>2</v>
      </c>
      <c r="G16" s="3"/>
    </row>
    <row r="17" spans="2:7" ht="20.100000000000001" customHeight="1" thickTop="1" thickBot="1" x14ac:dyDescent="0.3">
      <c r="B17" s="58" t="s">
        <v>18</v>
      </c>
      <c r="C17" s="59"/>
      <c r="D17" s="60"/>
      <c r="G17" s="3"/>
    </row>
    <row r="18" spans="2:7" ht="33.75" customHeight="1" thickTop="1" x14ac:dyDescent="0.25">
      <c r="B18" s="8" t="s">
        <v>1</v>
      </c>
      <c r="C18" s="31" t="s">
        <v>51</v>
      </c>
      <c r="D18" s="8" t="s">
        <v>3</v>
      </c>
      <c r="G18" s="3"/>
    </row>
    <row r="19" spans="2:7" ht="20.100000000000001" customHeight="1" x14ac:dyDescent="0.25">
      <c r="B19" s="63" t="s">
        <v>12</v>
      </c>
      <c r="C19" s="10" t="s">
        <v>11</v>
      </c>
      <c r="D19" s="53">
        <v>3</v>
      </c>
      <c r="G19" s="5"/>
    </row>
    <row r="20" spans="2:7" ht="20.100000000000001" customHeight="1" x14ac:dyDescent="0.25">
      <c r="B20" s="63"/>
      <c r="C20" s="10" t="s">
        <v>8</v>
      </c>
      <c r="D20" s="53">
        <v>2</v>
      </c>
      <c r="G20" s="5"/>
    </row>
    <row r="21" spans="2:7" ht="20.100000000000001" customHeight="1" x14ac:dyDescent="0.25">
      <c r="B21" s="49" t="s">
        <v>65</v>
      </c>
      <c r="C21" s="10" t="s">
        <v>60</v>
      </c>
      <c r="D21" s="54">
        <f>48+2</f>
        <v>50</v>
      </c>
      <c r="G21" s="3"/>
    </row>
    <row r="22" spans="2:7" ht="20.100000000000001" customHeight="1" x14ac:dyDescent="0.25">
      <c r="B22" s="49" t="s">
        <v>19</v>
      </c>
      <c r="C22" s="10" t="s">
        <v>20</v>
      </c>
      <c r="D22" s="54">
        <v>17</v>
      </c>
      <c r="G22" s="3"/>
    </row>
    <row r="23" spans="2:7" ht="20.100000000000001" customHeight="1" x14ac:dyDescent="0.25">
      <c r="B23" s="64" t="s">
        <v>21</v>
      </c>
      <c r="C23" s="10" t="s">
        <v>22</v>
      </c>
      <c r="D23" s="54">
        <f>56+18</f>
        <v>74</v>
      </c>
      <c r="G23" s="3"/>
    </row>
    <row r="24" spans="2:7" ht="20.100000000000001" customHeight="1" x14ac:dyDescent="0.25">
      <c r="B24" s="65"/>
      <c r="C24" s="10" t="s">
        <v>49</v>
      </c>
      <c r="D24" s="54">
        <v>13</v>
      </c>
      <c r="G24" s="3"/>
    </row>
    <row r="25" spans="2:7" ht="20.100000000000001" customHeight="1" x14ac:dyDescent="0.25">
      <c r="B25" s="63" t="s">
        <v>10</v>
      </c>
      <c r="C25" s="10" t="s">
        <v>11</v>
      </c>
      <c r="D25" s="53">
        <f>17+13</f>
        <v>30</v>
      </c>
      <c r="G25" s="5"/>
    </row>
    <row r="26" spans="2:7" ht="20.100000000000001" customHeight="1" x14ac:dyDescent="0.25">
      <c r="B26" s="63"/>
      <c r="C26" s="10" t="s">
        <v>8</v>
      </c>
      <c r="D26" s="53">
        <f>8+13</f>
        <v>21</v>
      </c>
      <c r="G26" s="5"/>
    </row>
    <row r="27" spans="2:7" ht="20.100000000000001" customHeight="1" x14ac:dyDescent="0.25">
      <c r="B27" s="49" t="s">
        <v>23</v>
      </c>
      <c r="C27" s="10" t="s">
        <v>24</v>
      </c>
      <c r="D27" s="53">
        <v>2</v>
      </c>
      <c r="G27" s="3"/>
    </row>
    <row r="28" spans="2:7" ht="20.100000000000001" customHeight="1" x14ac:dyDescent="0.25">
      <c r="B28" s="49" t="s">
        <v>27</v>
      </c>
      <c r="C28" s="10" t="s">
        <v>26</v>
      </c>
      <c r="D28" s="53">
        <f>7+3</f>
        <v>10</v>
      </c>
      <c r="G28" s="3"/>
    </row>
    <row r="29" spans="2:7" ht="20.100000000000001" customHeight="1" x14ac:dyDescent="0.25">
      <c r="B29" s="49" t="s">
        <v>25</v>
      </c>
      <c r="C29" s="10" t="s">
        <v>26</v>
      </c>
      <c r="D29" s="54">
        <f>1+60</f>
        <v>61</v>
      </c>
      <c r="G29" s="3"/>
    </row>
    <row r="30" spans="2:7" ht="20.100000000000001" customHeight="1" x14ac:dyDescent="0.25">
      <c r="B30" s="37" t="s">
        <v>28</v>
      </c>
      <c r="C30" s="10" t="s">
        <v>26</v>
      </c>
      <c r="D30" s="53">
        <f>9+2</f>
        <v>11</v>
      </c>
      <c r="G30" s="3"/>
    </row>
    <row r="31" spans="2:7" ht="29.25" customHeight="1" x14ac:dyDescent="0.25">
      <c r="B31" s="15" t="s">
        <v>58</v>
      </c>
      <c r="C31" s="10" t="s">
        <v>56</v>
      </c>
      <c r="D31" s="53">
        <v>1</v>
      </c>
      <c r="G31" s="3"/>
    </row>
    <row r="32" spans="2:7" ht="32.25" customHeight="1" x14ac:dyDescent="0.25">
      <c r="B32" s="15" t="s">
        <v>57</v>
      </c>
      <c r="C32" s="10" t="s">
        <v>8</v>
      </c>
      <c r="D32" s="53">
        <v>1</v>
      </c>
      <c r="G32" s="3"/>
    </row>
    <row r="33" spans="2:7" ht="20.100000000000001" customHeight="1" x14ac:dyDescent="0.25">
      <c r="B33" s="15" t="s">
        <v>54</v>
      </c>
      <c r="C33" s="10" t="s">
        <v>13</v>
      </c>
      <c r="D33" s="53">
        <v>1</v>
      </c>
      <c r="G33" s="3"/>
    </row>
    <row r="34" spans="2:7" ht="20.100000000000001" customHeight="1" x14ac:dyDescent="0.25">
      <c r="B34" s="49" t="s">
        <v>34</v>
      </c>
      <c r="C34" s="55" t="s">
        <v>5</v>
      </c>
      <c r="D34" s="53">
        <v>1</v>
      </c>
      <c r="G34" s="3"/>
    </row>
    <row r="35" spans="2:7" ht="20.100000000000001" customHeight="1" x14ac:dyDescent="0.25">
      <c r="B35" s="49" t="s">
        <v>35</v>
      </c>
      <c r="C35" s="55" t="s">
        <v>13</v>
      </c>
      <c r="D35" s="53">
        <v>1</v>
      </c>
      <c r="G35" s="3"/>
    </row>
    <row r="36" spans="2:7" ht="20.100000000000001" customHeight="1" x14ac:dyDescent="0.25">
      <c r="B36" s="49" t="s">
        <v>55</v>
      </c>
      <c r="C36" s="55" t="s">
        <v>49</v>
      </c>
      <c r="D36" s="53">
        <v>4</v>
      </c>
      <c r="G36" s="3"/>
    </row>
    <row r="37" spans="2:7" ht="20.100000000000001" customHeight="1" x14ac:dyDescent="0.25">
      <c r="B37" s="49" t="s">
        <v>36</v>
      </c>
      <c r="C37" s="55" t="s">
        <v>5</v>
      </c>
      <c r="D37" s="53">
        <v>1</v>
      </c>
      <c r="G37" s="3"/>
    </row>
    <row r="38" spans="2:7" ht="20.100000000000001" customHeight="1" x14ac:dyDescent="0.25">
      <c r="B38" s="49" t="s">
        <v>37</v>
      </c>
      <c r="C38" s="55" t="s">
        <v>5</v>
      </c>
      <c r="D38" s="53">
        <v>3</v>
      </c>
      <c r="G38" s="7"/>
    </row>
    <row r="39" spans="2:7" ht="20.100000000000001" customHeight="1" x14ac:dyDescent="0.25">
      <c r="B39" s="49" t="s">
        <v>38</v>
      </c>
      <c r="C39" s="10" t="s">
        <v>39</v>
      </c>
      <c r="D39" s="53">
        <v>2</v>
      </c>
    </row>
    <row r="40" spans="2:7" ht="20.100000000000001" customHeight="1" x14ac:dyDescent="0.25">
      <c r="B40" s="49" t="s">
        <v>40</v>
      </c>
      <c r="C40" s="55" t="s">
        <v>41</v>
      </c>
      <c r="D40" s="53">
        <v>1</v>
      </c>
    </row>
    <row r="41" spans="2:7" ht="20.100000000000001" customHeight="1" x14ac:dyDescent="0.25">
      <c r="B41" s="49" t="s">
        <v>42</v>
      </c>
      <c r="C41" s="10" t="s">
        <v>43</v>
      </c>
      <c r="D41" s="53">
        <v>1</v>
      </c>
    </row>
    <row r="42" spans="2:7" ht="20.100000000000001" customHeight="1" x14ac:dyDescent="0.25">
      <c r="B42" s="49" t="s">
        <v>44</v>
      </c>
      <c r="C42" s="55" t="s">
        <v>66</v>
      </c>
      <c r="D42" s="53">
        <v>1</v>
      </c>
    </row>
    <row r="43" spans="2:7" ht="20.100000000000001" customHeight="1" x14ac:dyDescent="0.25">
      <c r="B43" s="49" t="s">
        <v>46</v>
      </c>
      <c r="C43" s="10" t="s">
        <v>11</v>
      </c>
      <c r="D43" s="53">
        <v>3</v>
      </c>
    </row>
    <row r="44" spans="2:7" ht="20.100000000000001" customHeight="1" x14ac:dyDescent="0.25">
      <c r="B44" s="49" t="s">
        <v>52</v>
      </c>
      <c r="C44" s="10" t="s">
        <v>53</v>
      </c>
      <c r="D44" s="53">
        <f>14+9+2</f>
        <v>25</v>
      </c>
    </row>
    <row r="45" spans="2:7" ht="20.100000000000001" customHeight="1" x14ac:dyDescent="0.25">
      <c r="B45" s="49" t="s">
        <v>63</v>
      </c>
      <c r="C45" s="10" t="s">
        <v>53</v>
      </c>
      <c r="D45" s="53">
        <f>18+1+1</f>
        <v>20</v>
      </c>
    </row>
    <row r="46" spans="2:7" ht="20.100000000000001" customHeight="1" x14ac:dyDescent="0.25">
      <c r="B46" s="49" t="s">
        <v>64</v>
      </c>
      <c r="C46" s="10" t="s">
        <v>53</v>
      </c>
      <c r="D46" s="53">
        <v>3</v>
      </c>
    </row>
    <row r="47" spans="2:7" ht="20.100000000000001" customHeight="1" x14ac:dyDescent="0.25">
      <c r="B47" s="50" t="s">
        <v>7</v>
      </c>
      <c r="C47" s="10" t="s">
        <v>8</v>
      </c>
      <c r="D47" s="53">
        <v>1</v>
      </c>
      <c r="G47" s="3"/>
    </row>
    <row r="48" spans="2:7" ht="20.100000000000001" customHeight="1" x14ac:dyDescent="0.25">
      <c r="B48" s="11" t="s">
        <v>50</v>
      </c>
      <c r="C48" s="10" t="s">
        <v>6</v>
      </c>
      <c r="D48" s="53">
        <v>1</v>
      </c>
      <c r="G48" s="3"/>
    </row>
    <row r="49" spans="4:4" ht="20.100000000000001" customHeight="1" x14ac:dyDescent="0.25">
      <c r="D49" s="4"/>
    </row>
    <row r="50" spans="4:4" ht="20.100000000000001" customHeight="1" x14ac:dyDescent="0.25">
      <c r="D50" s="4"/>
    </row>
    <row r="51" spans="4:4" x14ac:dyDescent="0.25">
      <c r="D51" s="4"/>
    </row>
  </sheetData>
  <mergeCells count="9">
    <mergeCell ref="B19:B20"/>
    <mergeCell ref="B23:B24"/>
    <mergeCell ref="B25:B26"/>
    <mergeCell ref="A4:F4"/>
    <mergeCell ref="B6:D6"/>
    <mergeCell ref="B8:B9"/>
    <mergeCell ref="B10:D10"/>
    <mergeCell ref="B12:B13"/>
    <mergeCell ref="B17:D17"/>
  </mergeCells>
  <pageMargins left="0.511811024" right="0.511811024" top="0.44718750000000002" bottom="0.33750000000000002" header="7.5937500000000005E-2" footer="0.31496062000000002"/>
  <pageSetup paperSize="9" scale="81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54"/>
  <sheetViews>
    <sheetView showGridLines="0" topLeftCell="A33" zoomScaleSheetLayoutView="110" workbookViewId="0">
      <selection activeCell="C41" sqref="C41"/>
    </sheetView>
  </sheetViews>
  <sheetFormatPr defaultRowHeight="12.75" x14ac:dyDescent="0.25"/>
  <cols>
    <col min="1" max="1" width="9.140625" style="2"/>
    <col min="2" max="2" width="35.7109375" style="2" bestFit="1" customWidth="1"/>
    <col min="3" max="3" width="14.140625" style="2" customWidth="1"/>
    <col min="4" max="4" width="14.42578125" style="2" customWidth="1"/>
    <col min="5" max="16384" width="9.140625" style="2"/>
  </cols>
  <sheetData>
    <row r="4" spans="1:7" ht="21" x14ac:dyDescent="0.25">
      <c r="A4" s="62" t="s">
        <v>48</v>
      </c>
      <c r="B4" s="62"/>
      <c r="C4" s="62"/>
      <c r="D4" s="62"/>
      <c r="E4" s="62"/>
      <c r="F4" s="62"/>
    </row>
    <row r="6" spans="1:7" ht="20.100000000000001" customHeight="1" thickBot="1" x14ac:dyDescent="0.3"/>
    <row r="7" spans="1:7" ht="20.100000000000001" customHeight="1" thickTop="1" thickBot="1" x14ac:dyDescent="0.3">
      <c r="B7" s="58" t="s">
        <v>0</v>
      </c>
      <c r="C7" s="59"/>
      <c r="D7" s="60"/>
    </row>
    <row r="8" spans="1:7" ht="30.75" customHeight="1" thickTop="1" x14ac:dyDescent="0.25">
      <c r="B8" s="8" t="s">
        <v>1</v>
      </c>
      <c r="C8" s="31" t="s">
        <v>51</v>
      </c>
      <c r="D8" s="8" t="s">
        <v>3</v>
      </c>
    </row>
    <row r="9" spans="1:7" ht="20.100000000000001" customHeight="1" x14ac:dyDescent="0.25">
      <c r="B9" s="70" t="s">
        <v>59</v>
      </c>
      <c r="C9" s="38" t="s">
        <v>60</v>
      </c>
      <c r="D9" s="39">
        <v>6</v>
      </c>
      <c r="G9" s="3"/>
    </row>
    <row r="10" spans="1:7" ht="20.100000000000001" customHeight="1" x14ac:dyDescent="0.25">
      <c r="B10" s="69"/>
      <c r="C10" s="38" t="s">
        <v>67</v>
      </c>
      <c r="D10" s="39">
        <v>2</v>
      </c>
      <c r="G10" s="3"/>
    </row>
    <row r="11" spans="1:7" ht="20.100000000000001" customHeight="1" thickBot="1" x14ac:dyDescent="0.3">
      <c r="C11" s="4"/>
      <c r="D11" s="1"/>
      <c r="G11" s="5"/>
    </row>
    <row r="12" spans="1:7" ht="20.100000000000001" customHeight="1" thickTop="1" thickBot="1" x14ac:dyDescent="0.3">
      <c r="B12" s="58" t="s">
        <v>9</v>
      </c>
      <c r="C12" s="59"/>
      <c r="D12" s="60"/>
      <c r="G12" s="5"/>
    </row>
    <row r="13" spans="1:7" ht="34.5" customHeight="1" thickTop="1" x14ac:dyDescent="0.25">
      <c r="B13" s="8" t="s">
        <v>1</v>
      </c>
      <c r="C13" s="32" t="s">
        <v>51</v>
      </c>
      <c r="D13" s="8" t="s">
        <v>3</v>
      </c>
      <c r="G13" s="5"/>
    </row>
    <row r="14" spans="1:7" ht="20.100000000000001" customHeight="1" x14ac:dyDescent="0.25">
      <c r="B14" s="70" t="s">
        <v>61</v>
      </c>
      <c r="C14" s="40" t="s">
        <v>53</v>
      </c>
      <c r="D14" s="41">
        <v>149</v>
      </c>
      <c r="G14" s="5"/>
    </row>
    <row r="15" spans="1:7" ht="20.100000000000001" customHeight="1" x14ac:dyDescent="0.25">
      <c r="B15" s="69"/>
      <c r="C15" s="40" t="s">
        <v>60</v>
      </c>
      <c r="D15" s="41">
        <v>11</v>
      </c>
      <c r="G15" s="5"/>
    </row>
    <row r="16" spans="1:7" ht="20.100000000000001" customHeight="1" x14ac:dyDescent="0.25">
      <c r="B16" s="42" t="s">
        <v>4</v>
      </c>
      <c r="C16" s="38" t="s">
        <v>5</v>
      </c>
      <c r="D16" s="39">
        <v>12</v>
      </c>
      <c r="G16" s="3"/>
    </row>
    <row r="17" spans="2:7" ht="20.100000000000001" customHeight="1" x14ac:dyDescent="0.25">
      <c r="B17" s="42" t="s">
        <v>68</v>
      </c>
      <c r="C17" s="38" t="s">
        <v>67</v>
      </c>
      <c r="D17" s="39">
        <v>4</v>
      </c>
      <c r="G17" s="3"/>
    </row>
    <row r="18" spans="2:7" ht="20.100000000000001" customHeight="1" x14ac:dyDescent="0.25">
      <c r="B18" s="43" t="s">
        <v>50</v>
      </c>
      <c r="C18" s="38" t="s">
        <v>6</v>
      </c>
      <c r="D18" s="39">
        <v>1</v>
      </c>
      <c r="G18" s="3"/>
    </row>
    <row r="19" spans="2:7" ht="20.100000000000001" customHeight="1" x14ac:dyDescent="0.25">
      <c r="B19" s="42" t="s">
        <v>62</v>
      </c>
      <c r="C19" s="38" t="s">
        <v>49</v>
      </c>
      <c r="D19" s="39">
        <v>2</v>
      </c>
      <c r="G19" s="3"/>
    </row>
    <row r="20" spans="2:7" ht="20.100000000000001" customHeight="1" thickBot="1" x14ac:dyDescent="0.3">
      <c r="C20" s="4"/>
      <c r="D20" s="1"/>
      <c r="G20" s="3"/>
    </row>
    <row r="21" spans="2:7" ht="20.100000000000001" customHeight="1" thickTop="1" thickBot="1" x14ac:dyDescent="0.3">
      <c r="B21" s="58" t="s">
        <v>18</v>
      </c>
      <c r="C21" s="59"/>
      <c r="D21" s="60"/>
      <c r="G21" s="3"/>
    </row>
    <row r="22" spans="2:7" ht="33.75" customHeight="1" thickTop="1" x14ac:dyDescent="0.25">
      <c r="B22" s="8" t="s">
        <v>1</v>
      </c>
      <c r="C22" s="31" t="s">
        <v>51</v>
      </c>
      <c r="D22" s="8" t="s">
        <v>3</v>
      </c>
      <c r="G22" s="3"/>
    </row>
    <row r="23" spans="2:7" ht="20.100000000000001" customHeight="1" x14ac:dyDescent="0.25">
      <c r="B23" s="67" t="s">
        <v>12</v>
      </c>
      <c r="C23" s="38" t="s">
        <v>11</v>
      </c>
      <c r="D23" s="39">
        <v>3</v>
      </c>
      <c r="G23" s="5"/>
    </row>
    <row r="24" spans="2:7" ht="20.100000000000001" customHeight="1" x14ac:dyDescent="0.25">
      <c r="B24" s="67"/>
      <c r="C24" s="38" t="s">
        <v>8</v>
      </c>
      <c r="D24" s="39">
        <v>2</v>
      </c>
      <c r="G24" s="5"/>
    </row>
    <row r="25" spans="2:7" ht="20.100000000000001" customHeight="1" x14ac:dyDescent="0.25">
      <c r="B25" s="44" t="s">
        <v>65</v>
      </c>
      <c r="C25" s="38" t="s">
        <v>60</v>
      </c>
      <c r="D25" s="45">
        <v>50</v>
      </c>
      <c r="G25" s="3"/>
    </row>
    <row r="26" spans="2:7" ht="20.100000000000001" customHeight="1" x14ac:dyDescent="0.25">
      <c r="B26" s="44" t="s">
        <v>19</v>
      </c>
      <c r="C26" s="38" t="s">
        <v>20</v>
      </c>
      <c r="D26" s="45">
        <v>17</v>
      </c>
      <c r="G26" s="3"/>
    </row>
    <row r="27" spans="2:7" ht="20.100000000000001" customHeight="1" x14ac:dyDescent="0.25">
      <c r="B27" s="68" t="s">
        <v>21</v>
      </c>
      <c r="C27" s="38" t="s">
        <v>22</v>
      </c>
      <c r="D27" s="45">
        <f>58+17</f>
        <v>75</v>
      </c>
      <c r="G27" s="3"/>
    </row>
    <row r="28" spans="2:7" ht="20.100000000000001" customHeight="1" x14ac:dyDescent="0.25">
      <c r="B28" s="69"/>
      <c r="C28" s="38" t="s">
        <v>49</v>
      </c>
      <c r="D28" s="45">
        <v>13</v>
      </c>
      <c r="G28" s="3"/>
    </row>
    <row r="29" spans="2:7" ht="20.100000000000001" customHeight="1" x14ac:dyDescent="0.25">
      <c r="B29" s="67" t="s">
        <v>10</v>
      </c>
      <c r="C29" s="38" t="s">
        <v>11</v>
      </c>
      <c r="D29" s="39">
        <v>30</v>
      </c>
      <c r="G29" s="5"/>
    </row>
    <row r="30" spans="2:7" ht="20.100000000000001" customHeight="1" x14ac:dyDescent="0.25">
      <c r="B30" s="67"/>
      <c r="C30" s="38" t="s">
        <v>8</v>
      </c>
      <c r="D30" s="39">
        <v>21</v>
      </c>
      <c r="G30" s="5"/>
    </row>
    <row r="31" spans="2:7" ht="20.100000000000001" customHeight="1" x14ac:dyDescent="0.25">
      <c r="B31" s="44" t="s">
        <v>23</v>
      </c>
      <c r="C31" s="38" t="s">
        <v>24</v>
      </c>
      <c r="D31" s="39">
        <v>2</v>
      </c>
      <c r="G31" s="3"/>
    </row>
    <row r="32" spans="2:7" ht="20.100000000000001" customHeight="1" x14ac:dyDescent="0.25">
      <c r="B32" s="44" t="s">
        <v>27</v>
      </c>
      <c r="C32" s="38" t="s">
        <v>26</v>
      </c>
      <c r="D32" s="39">
        <v>10</v>
      </c>
      <c r="G32" s="3"/>
    </row>
    <row r="33" spans="2:7" ht="20.100000000000001" customHeight="1" x14ac:dyDescent="0.25">
      <c r="B33" s="44" t="s">
        <v>25</v>
      </c>
      <c r="C33" s="38" t="s">
        <v>26</v>
      </c>
      <c r="D33" s="39">
        <v>60</v>
      </c>
      <c r="G33" s="3"/>
    </row>
    <row r="34" spans="2:7" ht="20.100000000000001" customHeight="1" x14ac:dyDescent="0.25">
      <c r="B34" s="46" t="s">
        <v>28</v>
      </c>
      <c r="C34" s="38" t="s">
        <v>26</v>
      </c>
      <c r="D34" s="39">
        <v>11</v>
      </c>
      <c r="G34" s="3"/>
    </row>
    <row r="35" spans="2:7" ht="29.25" customHeight="1" x14ac:dyDescent="0.25">
      <c r="B35" s="47" t="s">
        <v>58</v>
      </c>
      <c r="C35" s="38" t="s">
        <v>56</v>
      </c>
      <c r="D35" s="39">
        <v>1</v>
      </c>
      <c r="G35" s="3"/>
    </row>
    <row r="36" spans="2:7" ht="32.25" customHeight="1" x14ac:dyDescent="0.25">
      <c r="B36" s="47" t="s">
        <v>57</v>
      </c>
      <c r="C36" s="38" t="s">
        <v>8</v>
      </c>
      <c r="D36" s="39">
        <v>1</v>
      </c>
      <c r="G36" s="3"/>
    </row>
    <row r="37" spans="2:7" ht="20.100000000000001" customHeight="1" x14ac:dyDescent="0.25">
      <c r="B37" s="47" t="s">
        <v>54</v>
      </c>
      <c r="C37" s="38" t="s">
        <v>13</v>
      </c>
      <c r="D37" s="39">
        <v>1</v>
      </c>
      <c r="G37" s="3"/>
    </row>
    <row r="38" spans="2:7" ht="20.100000000000001" customHeight="1" x14ac:dyDescent="0.25">
      <c r="B38" s="44" t="s">
        <v>34</v>
      </c>
      <c r="C38" s="48" t="s">
        <v>5</v>
      </c>
      <c r="D38" s="39">
        <v>1</v>
      </c>
      <c r="G38" s="3"/>
    </row>
    <row r="39" spans="2:7" ht="20.100000000000001" customHeight="1" x14ac:dyDescent="0.25">
      <c r="B39" s="44" t="s">
        <v>35</v>
      </c>
      <c r="C39" s="48" t="s">
        <v>13</v>
      </c>
      <c r="D39" s="39">
        <v>1</v>
      </c>
      <c r="G39" s="3"/>
    </row>
    <row r="40" spans="2:7" ht="20.100000000000001" customHeight="1" x14ac:dyDescent="0.25">
      <c r="B40" s="44" t="s">
        <v>55</v>
      </c>
      <c r="C40" s="48" t="s">
        <v>49</v>
      </c>
      <c r="D40" s="39">
        <v>4</v>
      </c>
      <c r="G40" s="3"/>
    </row>
    <row r="41" spans="2:7" ht="20.100000000000001" customHeight="1" x14ac:dyDescent="0.25">
      <c r="B41" s="44" t="s">
        <v>36</v>
      </c>
      <c r="C41" s="48" t="s">
        <v>5</v>
      </c>
      <c r="D41" s="39">
        <v>1</v>
      </c>
      <c r="G41" s="3"/>
    </row>
    <row r="42" spans="2:7" ht="20.100000000000001" customHeight="1" x14ac:dyDescent="0.25">
      <c r="B42" s="44" t="s">
        <v>37</v>
      </c>
      <c r="C42" s="48" t="s">
        <v>5</v>
      </c>
      <c r="D42" s="39">
        <v>3</v>
      </c>
      <c r="G42" s="7"/>
    </row>
    <row r="43" spans="2:7" ht="20.100000000000001" customHeight="1" x14ac:dyDescent="0.25">
      <c r="B43" s="44" t="s">
        <v>38</v>
      </c>
      <c r="C43" s="38" t="s">
        <v>39</v>
      </c>
      <c r="D43" s="39">
        <v>2</v>
      </c>
    </row>
    <row r="44" spans="2:7" ht="20.100000000000001" customHeight="1" x14ac:dyDescent="0.25">
      <c r="B44" s="44" t="s">
        <v>40</v>
      </c>
      <c r="C44" s="48" t="s">
        <v>41</v>
      </c>
      <c r="D44" s="39">
        <v>1</v>
      </c>
    </row>
    <row r="45" spans="2:7" ht="20.100000000000001" customHeight="1" x14ac:dyDescent="0.25">
      <c r="B45" s="44" t="s">
        <v>42</v>
      </c>
      <c r="C45" s="38" t="s">
        <v>43</v>
      </c>
      <c r="D45" s="39">
        <v>1</v>
      </c>
    </row>
    <row r="46" spans="2:7" ht="20.100000000000001" customHeight="1" x14ac:dyDescent="0.25">
      <c r="B46" s="44" t="s">
        <v>44</v>
      </c>
      <c r="C46" s="48" t="s">
        <v>66</v>
      </c>
      <c r="D46" s="39">
        <v>1</v>
      </c>
    </row>
    <row r="47" spans="2:7" ht="20.100000000000001" customHeight="1" x14ac:dyDescent="0.25">
      <c r="B47" s="44" t="s">
        <v>46</v>
      </c>
      <c r="C47" s="38" t="s">
        <v>11</v>
      </c>
      <c r="D47" s="39">
        <v>3</v>
      </c>
    </row>
    <row r="48" spans="2:7" ht="20.100000000000001" customHeight="1" x14ac:dyDescent="0.25">
      <c r="B48" s="44" t="s">
        <v>52</v>
      </c>
      <c r="C48" s="38" t="s">
        <v>53</v>
      </c>
      <c r="D48" s="39">
        <v>25</v>
      </c>
    </row>
    <row r="49" spans="2:7" ht="20.100000000000001" customHeight="1" x14ac:dyDescent="0.25">
      <c r="B49" s="44" t="s">
        <v>63</v>
      </c>
      <c r="C49" s="38" t="s">
        <v>53</v>
      </c>
      <c r="D49" s="39">
        <v>20</v>
      </c>
    </row>
    <row r="50" spans="2:7" ht="20.100000000000001" customHeight="1" x14ac:dyDescent="0.25">
      <c r="B50" s="44" t="s">
        <v>64</v>
      </c>
      <c r="C50" s="38" t="s">
        <v>53</v>
      </c>
      <c r="D50" s="39">
        <v>3</v>
      </c>
    </row>
    <row r="51" spans="2:7" ht="20.100000000000001" customHeight="1" x14ac:dyDescent="0.25">
      <c r="B51" s="42" t="s">
        <v>7</v>
      </c>
      <c r="C51" s="38" t="s">
        <v>8</v>
      </c>
      <c r="D51" s="39">
        <v>1</v>
      </c>
      <c r="G51" s="3"/>
    </row>
    <row r="52" spans="2:7" ht="20.100000000000001" customHeight="1" x14ac:dyDescent="0.25">
      <c r="D52" s="4"/>
    </row>
    <row r="53" spans="2:7" ht="20.100000000000001" customHeight="1" x14ac:dyDescent="0.25">
      <c r="D53" s="4"/>
    </row>
    <row r="54" spans="2:7" x14ac:dyDescent="0.25">
      <c r="D54" s="4"/>
    </row>
  </sheetData>
  <mergeCells count="9">
    <mergeCell ref="A4:F4"/>
    <mergeCell ref="B7:D7"/>
    <mergeCell ref="B12:D12"/>
    <mergeCell ref="B23:B24"/>
    <mergeCell ref="B29:B30"/>
    <mergeCell ref="B21:D21"/>
    <mergeCell ref="B27:B28"/>
    <mergeCell ref="B14:B15"/>
    <mergeCell ref="B9:B10"/>
  </mergeCells>
  <pageMargins left="0.511811024" right="0.511811024" top="1.03125" bottom="0.78740157499999996" header="0.31496062000000002" footer="0.31496062000000002"/>
  <pageSetup paperSize="9" scale="81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Atualizada em 02.2019</vt:lpstr>
      <vt:lpstr>Atualizada em 08.2019</vt:lpstr>
      <vt:lpstr>Atualizada em 01.2020</vt:lpstr>
      <vt:lpstr>Atualizada em 08.2020</vt:lpstr>
      <vt:lpstr>Atualizada em 07.06.2021</vt:lpstr>
      <vt:lpstr>Atualizada em 03.08.2022</vt:lpstr>
      <vt:lpstr>Atualizada em 10.01.2023</vt:lpstr>
      <vt:lpstr>Atualizada em 26.01.2022</vt:lpstr>
      <vt:lpstr>Atualizada em 19.01.21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Guilherme dos Santos</dc:creator>
  <cp:lastModifiedBy>Mariana Guilherme dos Santos</cp:lastModifiedBy>
  <cp:lastPrinted>2022-01-27T18:27:44Z</cp:lastPrinted>
  <dcterms:created xsi:type="dcterms:W3CDTF">2019-02-20T12:05:43Z</dcterms:created>
  <dcterms:modified xsi:type="dcterms:W3CDTF">2023-01-10T15:23:46Z</dcterms:modified>
</cp:coreProperties>
</file>